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7640" tabRatio="770" activeTab="0"/>
  </bookViews>
  <sheets>
    <sheet name="Stromnetzbetreiber" sheetId="23" r:id="rId1"/>
    <sheet name="Gasnetzbetreiber" sheetId="19" r:id="rId2"/>
    <sheet name="§ 23b Abs.1 Nr. 8 EnWG (Strom)" sheetId="24" r:id="rId3"/>
    <sheet name="§ 23b Abs.1 Nr. 8 EnWG (Gas)" sheetId="20" r:id="rId4"/>
    <sheet name="Erläuterungen Datenfelder" sheetId="12" r:id="rId5"/>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'Erläuterungen Datenfelder'!$A$1:$H$24</definedName>
    <definedName name="_xlnm.Print_Area" localSheetId="3">'§ 23b Abs.1 Nr. 8 EnWG (Gas)'!$A$1:$N$5</definedName>
    <definedName name="_xlnm.Print_Area" localSheetId="1">'Gasnetzbetreiber'!$A$1:$S$5</definedName>
    <definedName name="_xlnm.Print_Titles" localSheetId="1">'Gasnetzbetreiber'!$A:$E</definedName>
    <definedName name="_xlnm.Print_Titles" localSheetId="3">'§ 23b Abs.1 Nr. 8 EnWG (Gas)'!$A:$G</definedName>
    <definedName name="_xlnm.Print_Titles" localSheetId="4">'Erläuterungen Datenfelder'!$1:$1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<sst xmlns="http://schemas.openxmlformats.org/spreadsheetml/2006/main" count="899" uniqueCount="218">
  <si>
    <t>Erläuterungs-Nr.=&gt;</t>
  </si>
  <si>
    <t>§ 23b Abs. 1 Nr. =&gt;</t>
  </si>
  <si>
    <t>Unternehmen</t>
  </si>
  <si>
    <t>Betriebs-Nr.</t>
  </si>
  <si>
    <t>Netznr.</t>
  </si>
  <si>
    <t>Verfahren</t>
  </si>
  <si>
    <t>Jahr</t>
  </si>
  <si>
    <t>Angepasste EOG</t>
  </si>
  <si>
    <t>Vorgelagerte Netzkosten (Plankosten)</t>
  </si>
  <si>
    <t>[EURO]</t>
  </si>
  <si>
    <t>[%]</t>
  </si>
  <si>
    <t xml:space="preserve"> </t>
  </si>
  <si>
    <t>§ 23b Abs. 1 Nr. 8 =&gt;</t>
  </si>
  <si>
    <t>Netzbetreiberart</t>
  </si>
  <si>
    <t>Verpächter-Nr.</t>
  </si>
  <si>
    <t>Ausgangsniveau</t>
  </si>
  <si>
    <t>Betriebsnotwendiges Vermögen gem. § 7 StromNEV</t>
  </si>
  <si>
    <t>Abzugskapital gem. § 7 StromNEV</t>
  </si>
  <si>
    <t>Verzinsliches Fremdkapital gem. § 7 StromNEV</t>
  </si>
  <si>
    <t>Betriebsnotwendiges Eigenkapital gem. § 7 StromNEV</t>
  </si>
  <si>
    <t>Gewerbesteuerhebesatz</t>
  </si>
  <si>
    <t>Gewerbesteuermesszahl</t>
  </si>
  <si>
    <t>Netzbetreiber Art</t>
  </si>
  <si>
    <t>Betriebsnotwendiges Vermögen gem. § 7 GasNEV</t>
  </si>
  <si>
    <t>Abzugskapital gem. § 7 GasNEV</t>
  </si>
  <si>
    <t>Verzinsliches Fremdkapital gem. § 7 GasNEV</t>
  </si>
  <si>
    <t>Betriebsnotwendiges Eigenkapital gem. § 7 GasNEV</t>
  </si>
  <si>
    <t xml:space="preserve">§ 23b 
Abs. 1 S. 1 Nr. </t>
  </si>
  <si>
    <t>Erläuterungs-Nr. laut Datentabelle</t>
  </si>
  <si>
    <t>Wortlaut des § 23b EnWG</t>
  </si>
  <si>
    <t>Definition des Datums nach § 23b EnWG</t>
  </si>
  <si>
    <t>Datenquelle</t>
  </si>
  <si>
    <t>Festgelegte Erlösobergrenze (EOG)</t>
  </si>
  <si>
    <t>"…1. die gemäß § 21a Absatz 2 durch die Regulierungsbehörde für eine Regulierungsperiode vorgegebenen kalenderjährlichen Erlösobergrenzen…"</t>
  </si>
  <si>
    <t>x</t>
  </si>
  <si>
    <t>"...und, sofern abweichend, die zur Entgeltbildung vom Netzbetreiber herangezogene angepasste kalenderjährliche Erlösobergrenze jeweils als Summenwert,…"</t>
  </si>
  <si>
    <t>Kapitalkostenaufschlag (Kkauf)</t>
  </si>
  <si>
    <t>" 2. den jährlichen Aufschlag auf die Erlösobergrenze für Kapitalkosten, die aufgrund von nach dem Basisjahr getätigten Investitionen in den Bestand betriebsnotwendiger Anlagegüter entstehen, als Summenwert, "</t>
  </si>
  <si>
    <t xml:space="preserve">Es wird der gemäß § 10a Abs. 1 ARegV für das jeweilige Kalenderjahr genehmigte KKauf veröffentlicht. </t>
  </si>
  <si>
    <t xml:space="preserve">KKauf Beschluss </t>
  </si>
  <si>
    <t>"3. die nach § 21a Absatz 4 in der vorgegebenen kalenderjährlichen Erlösobergrenze enthaltenen dauerhaft nicht beeinflussbaren sowie volatilen Kostenanteile sowie jeweils deren jährliche Anpassung durch den Netzbetreiber als Summenwert,"</t>
  </si>
  <si>
    <t>angepasste dauerhaft nicht beeinflussbare Kosten (DnbK) als Summenwert</t>
  </si>
  <si>
    <t>siehe oben</t>
  </si>
  <si>
    <t>angepasste volatile Kostenanteile als Summenwert</t>
  </si>
  <si>
    <t>jährliche beeinflussbare Kosten</t>
  </si>
  <si>
    <t>"4. die nach § 21a Absatz 4 zu berücksichtigenden jährlichen beeinflussbaren…"</t>
  </si>
  <si>
    <t>"...und vorübergehend nicht beeinflussbaren Kostenbestandteile als Summenwert,"</t>
  </si>
  <si>
    <t>"...sowie deren jährliche Anpassung durch den Netzbetreiber als Summenwert,"</t>
  </si>
  <si>
    <t>"6. die Werte der nach § 21a Absatz 3 Satz 4 zu berücksichtigenden Mengeneffekte,"</t>
  </si>
  <si>
    <t>Regulierungskonto Beschluss</t>
  </si>
  <si>
    <t>Ausgangsniveau (Netzbetreiber)</t>
  </si>
  <si>
    <t>"8. das in den Entscheidungen nach § 21a ermittelte Ausgangsniveau, …"</t>
  </si>
  <si>
    <t xml:space="preserve">Es wird das nach § 6 Abs. 1 ARegV ermittelte Ausgangsniveau, welches in die EOG-Festlegung eingeflossen ist, veröffentlicht. </t>
  </si>
  <si>
    <t>Bilanzpositionen 
EK-Verzinsung (Netzbetreiber)</t>
  </si>
  <si>
    <t>"die bei der Ermittlung der kalkulatorischen Eigenkapitalverzinsung eingeflossenen Bilanzpositionen…"</t>
  </si>
  <si>
    <t xml:space="preserve"> kalk. Gewerbesteuer-Messzahl (Netzbetreiber)</t>
  </si>
  <si>
    <t>"...sowie die bei der Ermittlung der kalkulatorischen Gewerbesteuer verwendete Messzahl…"</t>
  </si>
  <si>
    <t xml:space="preserve">Es wird die bei der Ermittlung des Ausgangsniveaus zur Bestimmung der kalkulatorischen Gewerbesteuer gemäß § 8 StromNEV/ GasNEV herangezogene Messzahl veröffentlicht. </t>
  </si>
  <si>
    <t>kalk. Gewerbesteuer-Hebesatz (Netzbetreiber)</t>
  </si>
  <si>
    <t>"...sowie den Hebesatz,…"</t>
  </si>
  <si>
    <t xml:space="preserve">Es wird der bei der Ermittlung des Ausgangsniveaus zur Bestimmung der kalkulatorischen Gewerbesteuer gemäß § 8 StromNEV/ GasNEV herangezogene Hebesatz veröffentlicht. </t>
  </si>
  <si>
    <t>Ausgangsniveau (Verpächter)</t>
  </si>
  <si>
    <t>"...dabei ist gleiches anzuwenden für die in das Ausgangsniveau nach § 21a eingeflossenen Kosten oder Kostenbestandteile, die aufgrund einer Überlassung betriebsnotweniger Anlagegüter durch Dritte anfallen,"</t>
  </si>
  <si>
    <t xml:space="preserve">Es werden die nach § 4 Abs. 5 StromNEV/ GasNEV für die Überlassung betriebnotwendiger Anlagen anerkannten und im Ausgangsniveau gemäß § 6 Abs. 1 ARegV berücksichtigten Kosten veröffentlicht. </t>
  </si>
  <si>
    <t>Bilanzpositionen 
EK-Verzinsung (Verpächter)</t>
  </si>
  <si>
    <t xml:space="preserve"> kalk. Gewerbesteuer-Messzahl (Verpächter)</t>
  </si>
  <si>
    <t xml:space="preserve">Es wird die bei der Ermittlung der Kosten nach § 4 Abs. 5 StromNEV/ GasNEV zur Bestimmung der kalkulatorischen Gewerbesteuer gemäß § 8 StromNEV/ GasNEV herangezogene Messzahl veröffentlicht. </t>
  </si>
  <si>
    <t>kalk. Gewerbesteuer-Hebesatz (Verpächter)</t>
  </si>
  <si>
    <t xml:space="preserve">Es wird der bei der Ermittlung der Kosten nach § 4 ABs. 5 StromNEV/ GasNEV zur Bestimmung der kalkulatorischen Gewerbesteuer gemäß § 8 StromNEV/ GasNEV herangezogene Hebesatz veröffentlicht. </t>
  </si>
  <si>
    <t>"15. Kosten für die erforderliche Inanspruchnahme vorgelagerter Netzebenen als Summenwert"</t>
  </si>
  <si>
    <t>Vermiedene Netzentgelte (Plankosten)</t>
  </si>
  <si>
    <t>"16. Kosten für die an Betreiber einer dezentralen Erzeugungsanlage und an vorgelagerte Netzbetreiber aufgrund von dezentraler Einspeisung gezahlten vermiedenen Netzentgelte als Summenwert."</t>
  </si>
  <si>
    <t>Festgelegte EOG</t>
  </si>
  <si>
    <t>Von der Behörde festgelegter bzw. angepasster Wert</t>
  </si>
  <si>
    <t>x
(teilweise)</t>
  </si>
  <si>
    <t xml:space="preserve">Es wird die gemäß § 4 Abs. 3-5 ARegV angepasste EOG für das jeweilige Kalenderjahr veröffentlicht.
Es wird darauf hingewiesen, dass hier teilweise mögliche Netzübergänge von den NB zu berücksichtigen wären, dies aber nicht immer konsistent beachtet wurde.  </t>
  </si>
  <si>
    <t>Es wird die von der RegB gemäß § 4 Abs. 2 ARegV festgelegte EOG des jeweiligen KJ veröffentlicht. Die Daten stammen aus der Festlegung der kalenderjährlichen EOG. Somit stammen die Daten aus Beschlüssen vor Beginn der Regulierungsperiode und  entsprechen daher nicht der in diesem Jahr tatsächlich angewandten Erlösobergrenze. Es werden keine Netzübergangsdaten veröffentlicht.</t>
  </si>
  <si>
    <t>Dauerhaft nicht beeinflussbare Kosten des Jahres 
(wie in der ursprünglich durch die Regulierungsbehörde festgelegten EOG berücksichtigt)</t>
  </si>
  <si>
    <t>Dauerhaft nicht beeinflussbare Kosten des Jahres (wie von dem Netzbetreiber bei der Anpassung der EOG berückichtigt)</t>
  </si>
  <si>
    <t>Vom Netzbetreiber selbsttätig angepasster Wert</t>
  </si>
  <si>
    <t>Volatile Kosten (wie in der ursprünglich durch die Regulierungsbehörde festgelegten EOG berücksichtigt)</t>
  </si>
  <si>
    <t>Volatile Kosten (wie von dem Netzbetreiber bei der Anpassung der EOG berückichtigt)</t>
  </si>
  <si>
    <t xml:space="preserve"> ursprünglich durch die Regulierungsbehörde berücksichtigte dauerhaft nicht beeinflussbare Kosten (DnbK) als Summenwert</t>
  </si>
  <si>
    <t>ursprünglich durch die Regulierungsbehörde berücksichtigte volatile Kostenanteile als Summenwert</t>
  </si>
  <si>
    <t xml:space="preserve">Es werden die in der EOG-Festlegung gemäß § 11 Abs. 2 ARegV als dauerhaft nicht beeinflussbar qualifizierten Kosten in Summe veröffentlicht. </t>
  </si>
  <si>
    <t>Es werden die in der EOG-Festlegung als volatile Kosten nach § 11 Abs. 5 ARegV qualifizierten Kostenanteile veröffentlicht.</t>
  </si>
  <si>
    <t xml:space="preserve">Es werden die nach § 11 Abs. 3 ARegV in der EOG festgelegten kalenderährlichen enthaltenen vorübergehend nicht beeinflussbaren Kostenanteile veröffentlicht. </t>
  </si>
  <si>
    <t>"5. die in der vorgegebenen kalenderjährlichen EOG enthaltenen Kosten aufgrund von Forschungs- und Entwicklungsvorhaben im Rahmen der staatlichen Energieforschungsförderung, welche durch eine zuständige Behörde eines Landes oder des Bundes, insbesondere des Bundesministeriums für Wirtschaft und Energie oder des Bundesministeriums für Bildung und Forschung bewilligt wurde und fachlich betreut werden, ..."</t>
  </si>
  <si>
    <t>Festlegung der EOG</t>
  </si>
  <si>
    <t>Anpassung der EOG</t>
  </si>
  <si>
    <t>Erhebungsbogen zur jährlichen Anpassung der EOG</t>
  </si>
  <si>
    <t>jährliche vorübergehend nicht beeinflussbare Kosten</t>
  </si>
  <si>
    <t xml:space="preserve">Es werden die gemäß § 4 Abs.  3 S. 1 Nr. 3 ARegV vom Netzbetreiber angepassten volatilen Kostenanteile veröffentlicht. </t>
  </si>
  <si>
    <t xml:space="preserve">Es werden die gemäß § 4 Abs. 3 S. 1 Nr. 2 ARegV vom Netzbetreiber angepassten DnbK veröffentlicht. </t>
  </si>
  <si>
    <t xml:space="preserve">Es werden die nach § 11 Abs. 4 ARegV in der EOG berücksichtigten jährlichen beeinflussbaren Kostenanteile veröffentlicht. </t>
  </si>
  <si>
    <t>Jährliche beeinflussbare Kosten 
(wie in der ursprünglich durch die Regulierungsbehörde festgelegten EOG berücksichtigt)</t>
  </si>
  <si>
    <t>Jährliche vorübergehend nicht beeinflussbare Kosten 
(wie in der ursprünglich durch die Regulierungsbehörde festgelegten EOG berücksichtigt)</t>
  </si>
  <si>
    <t>Kosten für Forschung und Entwicklung (wie in der ursprünglich durch die Regulierungsbehörde festgelegten EOG berücksichtigt)</t>
  </si>
  <si>
    <t>Kosten für Forschung und Entwicklung (wie von dem Netzbetreiber bei der Anpassung der EOG berücksichtigt)</t>
  </si>
  <si>
    <t>ursprünglich durch die Regulierungsbehörde berücksichtigte Kosten für Forschung und Entwicklung</t>
  </si>
  <si>
    <t>Es werden die in der EOG-Festlegung als dauerhaft nicht beeinfussbare Kostenanteile nach § 11 Abs. 2 S. 1 Nr. 12a ARegV berücksichtigten Kosten für Forschungs- und Entwicklungsvorhaben veröffentlicht.</t>
  </si>
  <si>
    <t>angepasste Kosten für Forschung und Entwicklung als Summenwert</t>
  </si>
  <si>
    <t>x
(Übernahme des durch die Regulierungsbehörde festgelegten Wertes)</t>
  </si>
  <si>
    <t>Wert des Saldos des Regulierungskontos</t>
  </si>
  <si>
    <t>Letzter genehmigter Saldo des Regulierungskontos</t>
  </si>
  <si>
    <t>Summe der annuitätischen Verteilungsbeträge aller Salden vorangegangener Regulierungskonten</t>
  </si>
  <si>
    <t>Es wird der gemäß § 5 Abs. 3 S. 1 ARegV durch die Regulierungsbehörde letzte genehmigte Saldo des Regulierungskontos sowie die beschlossene Annuität (aufgeteilt nach dem jeweiligen Saldo der Kalenderjahre, aus der die Annuität resultiert) nach § 5 Abs. 3 S. 2 ARegV veröffentlicht.</t>
  </si>
  <si>
    <t>13</t>
  </si>
  <si>
    <t>12</t>
  </si>
  <si>
    <t>Summe der Annuitäten</t>
  </si>
  <si>
    <t>Es wird die Summe der auf das jeweilige Jahr entfallenden annuitätischen Verteilungsbeträge gemäß § 5 Abs. 3 S. 2 ARegV veröffentlicht.</t>
  </si>
  <si>
    <t>14</t>
  </si>
  <si>
    <t xml:space="preserve">Es werden die bei der Ermittlung des Ausgangsniveaus zur Bestimmung der kalkulatorischen Eigenkapitalverzinsung gemäß § 7 StromNEV/ GasNEV herangezogenen Bilanzpositionen veröffentlicht. Somit werden folgende Positionen veröffentlicht: Betriebsnotwendiges Vermögen gemäß § 7 StromNEV, Abzugskapital gemäß § 7 StromNEV, Verzinsliches Fremkapital gemäß § 7 StromNEV und Betriebsnotwendiges Eigenkapital gemäß § 7 StromNEV.  
</t>
  </si>
  <si>
    <t xml:space="preserve">Es werden die gemäß § 4 Abs. 3 S. 1 Nr. 2 i.V.m. § 11 Abs. 2 S. 1 Nr. 4 ARegV angepassten vorgelagerten Netzkosten (Planwerte, t+0) veröffentlicht. </t>
  </si>
  <si>
    <t xml:space="preserve">Es werden die gemäß § 4 Abs. 3 S. 1 Nr. 2 i.V.m. § 11 Abs. 2 S. 1 Nr. 8 ARegV, § 18 StromNEV angepassten vermiedenen Netzentgelte (Planwerte, t+0) veröffentlicht. Hierbei ist zu beachten, dass hier Netzentgelte nicht tatsächlich "vermieden" werden. Es handelt sich hierbei um eine Zahlung, die an dezentrale Erzeuger für die Vermeidung der vorgelagerten Netznutzung geleistet wird.  </t>
  </si>
  <si>
    <t>20</t>
  </si>
  <si>
    <t>21</t>
  </si>
  <si>
    <t>15-18</t>
  </si>
  <si>
    <t>19</t>
  </si>
  <si>
    <t>22</t>
  </si>
  <si>
    <t>Verpächter NR.</t>
  </si>
  <si>
    <t xml:space="preserve">Es werden die gemäß § 4 Abs. 3 S.1 Nr. 2 ARegV  i.V.m. § 11 Abs. 2 S. 1 Nr. 12a ARegV vom Netzbetreiber angepassten für Kosten für F+E veröffentlicht. Dabei handelt es sich um die jeweils im vorletzten Kalenderjahr entstandenen Kosten. </t>
  </si>
  <si>
    <t>Kapitalkostenaufschlag (durch die Regulierungsbehörde genehmigter Wert)</t>
  </si>
  <si>
    <t>Daten, die nach § 23b EnWG durch die Regulierungskammer Niedersachsen zu veröffentlichen sind</t>
  </si>
  <si>
    <t>Braunschweiger Netz GmbH</t>
  </si>
  <si>
    <t>Regelverfahren</t>
  </si>
  <si>
    <t>Verpächter</t>
  </si>
  <si>
    <t>Netzbetreiber</t>
  </si>
  <si>
    <t>Celle-Uelzen Netz GmbH</t>
  </si>
  <si>
    <t>EEV Energie-Ems-Vechte GmbH &amp; Co. KG</t>
  </si>
  <si>
    <t>nvb Nordhorner Versorgungsbetriebe GmbH</t>
  </si>
  <si>
    <t>Eichsfelder Energie- und Wasserversorgungs GmbH</t>
  </si>
  <si>
    <t>vereinfachtes Verfahren</t>
  </si>
  <si>
    <t>Energiegenossenschaft für Wittmund eG</t>
  </si>
  <si>
    <t>Elektrizitätsgenossenschaft Hasbergen eG</t>
  </si>
  <si>
    <t>Energieversorgung Dahlenburg-Bleckede AG</t>
  </si>
  <si>
    <t>Elektrizitäts-Werk Ottersberg</t>
  </si>
  <si>
    <t>EVE Netz GmbH</t>
  </si>
  <si>
    <t>EVI Energieversrogung Hildesheim GmbH &amp; Co. KG</t>
  </si>
  <si>
    <t>EVI Energieversorgung Hildesheim GmbH &amp; Co. KG</t>
  </si>
  <si>
    <t>Gasversorgung Grafschaft Hoya GmbH</t>
  </si>
  <si>
    <t>Vereinfachtes Verfahren</t>
  </si>
  <si>
    <t>Gemeindewerk Bovenden GmbH &amp; Co. KG</t>
  </si>
  <si>
    <t>Gemeindewerke Peiner Land GmbH &amp; Co.KG</t>
  </si>
  <si>
    <t>GEW Wilhelmshaven GmbH</t>
  </si>
  <si>
    <t>LeineNetz GmbH</t>
  </si>
  <si>
    <t>Stadtnetze Neustadt a. Rbge. GmbH &amp; Co. KG</t>
  </si>
  <si>
    <t>Stromversorgung Stadtwerke Garbsen GmbH &amp; Co.</t>
  </si>
  <si>
    <t>Gasversorgung Garbsen GmbH (Verpächter)</t>
  </si>
  <si>
    <t>Niedersachsen Ports GmbH &amp; Co.KG</t>
  </si>
  <si>
    <t>Niedersachsen Ports gmbH &amp; Co.KG</t>
  </si>
  <si>
    <t xml:space="preserve">Nordseeheilbad Borkum GmbH </t>
  </si>
  <si>
    <t>Stadtwerke Achim AG</t>
  </si>
  <si>
    <t>Stadtwerke Bad Harzburg GmbH</t>
  </si>
  <si>
    <t>Stadtwerke Bad Sachsa GmbH</t>
  </si>
  <si>
    <t xml:space="preserve">Stadtwerke Bad Pyrmont GmbH </t>
  </si>
  <si>
    <t>Stadtwerke Bad Pyrmont GmbH</t>
  </si>
  <si>
    <t>Stadtwerke Bergen GmbH</t>
  </si>
  <si>
    <t>Stadtwerke Böhmetal GmbH</t>
  </si>
  <si>
    <t xml:space="preserve">Stadtwerke Böhmetal GmbH </t>
  </si>
  <si>
    <t>Stadtwerke Bramsche GmbH</t>
  </si>
  <si>
    <t>Stadtwerke Buchholz i.d.N. GmbH</t>
  </si>
  <si>
    <t>Stadtwerke Burgdorf Netz GmbH</t>
  </si>
  <si>
    <t>Stadtwerke Buxtehude GmbH</t>
  </si>
  <si>
    <t>Stadtwerke Clausthal- Zellerfeld GmbH</t>
  </si>
  <si>
    <t>Stadtwerke Delmenhorst GmbH</t>
  </si>
  <si>
    <t>Stadtwerke Einbeck GmbH</t>
  </si>
  <si>
    <t>Stadtwerke Elm-Lappwald GmbH</t>
  </si>
  <si>
    <t>Stadtwerke Emden GmbH</t>
  </si>
  <si>
    <t>Stadtwerke EVB Huntetal GmbH</t>
  </si>
  <si>
    <t>Stadtwerke Georgsmarienhütte Netz GmbH</t>
  </si>
  <si>
    <t>Stadtwerke Göttingen AG</t>
  </si>
  <si>
    <t>Stadtwerke Hameln Weserbergland GmbH</t>
  </si>
  <si>
    <t>Stadtwerke Königslutter GmbH</t>
  </si>
  <si>
    <t>Stadtwerke Leine-Solling GmbH</t>
  </si>
  <si>
    <t>Stadtwerke Lehrte GmbH</t>
  </si>
  <si>
    <t>SWL Energienetz- und Entsorgungsgesellschaft mbH</t>
  </si>
  <si>
    <t>Stadtwerke Lingen GmbH</t>
  </si>
  <si>
    <t>Stadtwerke Munster-Bispingen GmbH</t>
  </si>
  <si>
    <t>Stadtwerke Neuenhaus GmbH</t>
  </si>
  <si>
    <t>Stadtwerke Nienburg/Weser GmbH</t>
  </si>
  <si>
    <t>Stadtwerke Norderney GmbH</t>
  </si>
  <si>
    <t>SNW Stadtwerke Northeim GmbH</t>
  </si>
  <si>
    <t>Stadtwerke Peine GmbH</t>
  </si>
  <si>
    <t>Stadtwerke Rinteln GmbH</t>
  </si>
  <si>
    <t>Stadtwerke Rotenburg/W. GmbH</t>
  </si>
  <si>
    <t>Stadtwerke Schaumburg-Lippe GmbH</t>
  </si>
  <si>
    <t>Stadtwerke Schneverdingen-Neuenkirchen GmbH</t>
  </si>
  <si>
    <t>Stadtwerke Schüttorf-Emsbüren GmbH</t>
  </si>
  <si>
    <t>Stadtwerke Soltau GmbH &amp; Co. KG</t>
  </si>
  <si>
    <t>Stadtwerke Springe GmbH</t>
  </si>
  <si>
    <t>Avacon Netz GmbH</t>
  </si>
  <si>
    <t>Stadtwerke Stade GmbH</t>
  </si>
  <si>
    <t>Stadtwerke Stadtoldendorf GmbH</t>
  </si>
  <si>
    <t>Stadtwerke Uelzen GmbH</t>
  </si>
  <si>
    <t>Stadtwerke Uslar GmbH</t>
  </si>
  <si>
    <t>Stadtwerke Verden GmbH</t>
  </si>
  <si>
    <t xml:space="preserve">Stadtwerke Verden GmbH </t>
  </si>
  <si>
    <t>SWV Regional GmbH</t>
  </si>
  <si>
    <t>Stadtwerke Versmold GmbH</t>
  </si>
  <si>
    <t>Stadtwerke Winsen (Luhe) GmbH</t>
  </si>
  <si>
    <t>Stadtwerke Winsen/L. GmbH</t>
  </si>
  <si>
    <t>Stadtwerke Wolfenbüttel GmbH</t>
  </si>
  <si>
    <t>Stadtwerke Wunstorf GmbH &amp; Co. KG</t>
  </si>
  <si>
    <t>Stadtwerke Zeven GmbH</t>
  </si>
  <si>
    <t>Teutoburger Energie Netzwerk eG</t>
  </si>
  <si>
    <t>Überlandwerk Leinetal GmbH</t>
  </si>
  <si>
    <t>Versorgungsbetriebe Hann. Münden GmbH</t>
  </si>
  <si>
    <t>VW Kraftwerk GmbH</t>
  </si>
  <si>
    <t>Wirtschaftsbetriebe der Stadt Norden GmbH</t>
  </si>
  <si>
    <t>3,5%</t>
  </si>
  <si>
    <t>380,0</t>
  </si>
  <si>
    <t>390,0</t>
  </si>
  <si>
    <t>395,0</t>
  </si>
  <si>
    <t>370,0</t>
  </si>
  <si>
    <t>417,0</t>
  </si>
  <si>
    <t>370,00</t>
  </si>
  <si>
    <t>Stadtwerke Lengerich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</si>
</sst>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_€_-;\-* #,##0.00\ _€_-;_-* &quot;-&quot;??\ _€_-;_-@_-"/>
    <numFmt numFmtId="165" formatCode="0.0"/>
    <numFmt numFmtId="166" formatCode="_-* #,##0\ _€_-;\-* #,##0\ _€_-;_-* &quot;-&quot;??\ _€_-;_-@_-"/>
    <numFmt numFmtId="167" formatCode="0.0%"/>
    <numFmt numFmtId="168" formatCode="_([$€]* #,##0.00_);_([$€]* \(#,##0.00\);_([$€]* &quot;-&quot;??_);_(@_)"/>
    <numFmt numFmtId="169" formatCode="#,##0.00_ ;\-#,##0.00\ "/>
  </numFmts>
  <fonts count="28">
    <font>
      <sz val="11"/>
      <color theme="1"/>
      <name val="Calibri"/>
      <family val="2"/>
      <scheme val="minor"/>
    </font>
    <font>
      <sz val="10"/>
      <name val="Arial"/>
      <family val="2"/>
    </font>
    <font>
      <sz val="10"/>
      <color theme="1"/>
      <name val="Arial"/>
      <family val="2"/>
    </font>
    <font>
      <sz val="11"/>
      <color rgb="FF000000"/>
      <name val="Calibri"/>
      <family val="2"/>
      <scheme val="minor"/>
    </font>
    <font>
      <b/>
      <sz val="11"/>
      <name val="Tahoma"/>
      <family val="2"/>
    </font>
    <font>
      <b/>
      <sz val="11"/>
      <color rgb="FFFF0000"/>
      <name val="Calibri"/>
      <family val="2"/>
      <scheme val="minor"/>
    </font>
    <font>
      <b/>
      <sz val="11"/>
      <color theme="1"/>
      <name val="Calibri"/>
      <family val="2"/>
      <scheme val="minor"/>
    </font>
    <font>
      <sz val="11"/>
      <name val="Arial"/>
      <family val="2"/>
    </font>
    <font>
      <sz val="10"/>
      <color rgb="FFFF000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theme="1"/>
      <name val="Arial"/>
      <family val="2"/>
    </font>
    <font>
      <i/>
      <sz val="10"/>
      <name val="Arial"/>
      <family val="2"/>
    </font>
  </fonts>
  <fills count="29">
    <fill>
      <patternFill/>
    </fill>
    <fill>
      <patternFill patternType="gray125"/>
    </fill>
    <fill>
      <patternFill patternType="solid">
        <fgColor theme="5"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color rgb="FF7F7F7F"/>
      </top>
      <bottom style="thin">
        <color rgb="FF7F7F7F"/>
      </bottom>
    </border>
  </borders>
  <cellStyleXfs count="82">
    <xf numFmtId="0" fontId="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0" fillId="0" borderId="0" applyFont="0" applyFill="0" applyBorder="0" applyAlignment="0" applyProtection="0"/>
    <xf numFmtId="0" fontId="7" fillId="0" borderId="0">
      <alignment/>
      <protection/>
    </xf>
    <xf numFmtId="0" fontId="2" fillId="2" borderId="0" applyNumberFormat="0" applyBorder="0" applyAlignment="0" applyProtection="0"/>
    <xf numFmtId="0" fontId="1"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21" borderId="1" applyNumberFormat="0" applyAlignment="0" applyProtection="0"/>
    <xf numFmtId="0" fontId="12" fillId="21" borderId="2" applyNumberFormat="0" applyAlignment="0" applyProtection="0"/>
    <xf numFmtId="43" fontId="1" fillId="0" borderId="0" applyFont="0" applyFill="0" applyBorder="0" applyAlignment="0" applyProtection="0"/>
    <xf numFmtId="0" fontId="13" fillId="8"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6" fillId="5" borderId="0" applyNumberFormat="0" applyBorder="0" applyAlignment="0" applyProtection="0"/>
    <xf numFmtId="0" fontId="17" fillId="22" borderId="0" applyNumberFormat="0" applyBorder="0" applyAlignment="0" applyProtection="0"/>
    <xf numFmtId="0" fontId="7" fillId="23" borderId="4" applyNumberFormat="0" applyFont="0" applyAlignment="0" applyProtection="0"/>
    <xf numFmtId="9" fontId="1" fillId="0" borderId="0" applyFont="0" applyFill="0" applyBorder="0" applyAlignment="0" applyProtection="0"/>
    <xf numFmtId="0" fontId="18" fillId="4" borderId="0" applyNumberFormat="0" applyBorder="0" applyAlignment="0" applyProtection="0"/>
    <xf numFmtId="0" fontId="1"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24" borderId="9" applyNumberForma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168" fontId="1" fillId="0" borderId="0" applyFont="0" applyFill="0" applyBorder="0" applyAlignment="0" applyProtection="0"/>
    <xf numFmtId="0" fontId="7" fillId="23" borderId="4" applyNumberFormat="0" applyFont="0" applyAlignment="0" applyProtection="0"/>
    <xf numFmtId="0" fontId="1" fillId="0" borderId="0">
      <alignment/>
      <protection/>
    </xf>
    <xf numFmtId="44" fontId="1" fillId="0" borderId="0" applyFont="0" applyFill="0" applyBorder="0" applyAlignment="0" applyProtection="0"/>
  </cellStyleXfs>
  <cellXfs count="101">
    <xf numFmtId="0" fontId="0" fillId="0" borderId="0" xfId="0"/>
    <xf numFmtId="0" fontId="0" fillId="25" borderId="0" xfId="0" applyFill="1" applyAlignment="1">
      <alignment horizontal="center"/>
    </xf>
    <xf numFmtId="0" fontId="5" fillId="25" borderId="10" xfId="0" applyFont="1" applyFill="1" applyBorder="1" applyAlignment="1">
      <alignment horizontal="center"/>
    </xf>
    <xf numFmtId="0" fontId="0" fillId="0" borderId="10" xfId="0" applyBorder="1"/>
    <xf numFmtId="0" fontId="0" fillId="0" borderId="0" xfId="0" applyAlignment="1">
      <alignment horizontal="center"/>
    </xf>
    <xf numFmtId="0" fontId="6" fillId="26" borderId="10" xfId="0" applyFont="1" applyFill="1" applyBorder="1" applyAlignment="1">
      <alignment horizontal="center" vertical="center" wrapText="1"/>
    </xf>
    <xf numFmtId="49" fontId="6" fillId="26"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25" borderId="10" xfId="0" applyFill="1" applyBorder="1" applyAlignment="1">
      <alignment horizontal="center" vertical="center" wrapText="1"/>
    </xf>
    <xf numFmtId="49" fontId="0" fillId="0" borderId="0" xfId="0" applyNumberFormat="1" applyAlignment="1">
      <alignment wrapText="1"/>
    </xf>
    <xf numFmtId="49" fontId="0" fillId="0" borderId="10" xfId="0" applyNumberFormat="1" applyFill="1" applyBorder="1" applyAlignment="1">
      <alignment horizontal="center" vertical="center" wrapText="1"/>
    </xf>
    <xf numFmtId="49" fontId="0" fillId="0" borderId="0" xfId="0" applyNumberFormat="1" applyAlignment="1">
      <alignment horizontal="center"/>
    </xf>
    <xf numFmtId="49" fontId="0" fillId="0" borderId="0" xfId="0" applyNumberFormat="1"/>
    <xf numFmtId="0" fontId="0" fillId="25" borderId="0" xfId="0" applyFill="1" applyBorder="1" applyAlignment="1">
      <alignment horizontal="center"/>
    </xf>
    <xf numFmtId="0" fontId="0" fillId="25" borderId="0" xfId="0" applyFill="1" applyAlignment="1">
      <alignment/>
    </xf>
    <xf numFmtId="0" fontId="0" fillId="25" borderId="0" xfId="0" applyFill="1" applyAlignment="1">
      <alignment horizontal="center" vertical="center"/>
    </xf>
    <xf numFmtId="0" fontId="5" fillId="25" borderId="10" xfId="0" applyFont="1" applyFill="1" applyBorder="1" applyAlignment="1">
      <alignment/>
    </xf>
    <xf numFmtId="0" fontId="5" fillId="25" borderId="10" xfId="0" applyFont="1" applyFill="1" applyBorder="1" applyAlignment="1">
      <alignment horizontal="center" vertical="center"/>
    </xf>
    <xf numFmtId="3" fontId="1" fillId="0" borderId="10" xfId="22" applyNumberFormat="1" applyFont="1" applyBorder="1" applyAlignment="1" applyProtection="1">
      <alignment horizontal="center" vertical="center"/>
      <protection locked="0"/>
    </xf>
    <xf numFmtId="0" fontId="0" fillId="0" borderId="0" xfId="0"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horizontal="center"/>
    </xf>
    <xf numFmtId="0" fontId="0" fillId="0" borderId="0" xfId="0" applyFill="1" applyAlignment="1">
      <alignment horizontal="center"/>
    </xf>
    <xf numFmtId="0" fontId="4" fillId="27" borderId="10" xfId="0" applyNumberFormat="1" applyFont="1" applyFill="1" applyBorder="1" applyAlignment="1">
      <alignment horizontal="center" vertical="center" wrapText="1"/>
    </xf>
    <xf numFmtId="0" fontId="4" fillId="27" borderId="10" xfId="0" applyNumberFormat="1" applyFont="1" applyFill="1" applyBorder="1" applyAlignment="1">
      <alignment horizontal="center" vertical="center" wrapText="1" readingOrder="1"/>
    </xf>
    <xf numFmtId="0" fontId="4" fillId="27" borderId="10" xfId="0" applyNumberFormat="1" applyFont="1" applyFill="1" applyBorder="1" applyAlignment="1">
      <alignment horizontal="center" vertical="top" wrapText="1"/>
    </xf>
    <xf numFmtId="0" fontId="0" fillId="28" borderId="0" xfId="0" applyFill="1"/>
    <xf numFmtId="3" fontId="2" fillId="0" borderId="10" xfId="0" applyNumberFormat="1" applyFont="1" applyFill="1" applyBorder="1"/>
    <xf numFmtId="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3" fontId="1" fillId="0" borderId="11" xfId="22" applyNumberFormat="1" applyFont="1" applyFill="1" applyBorder="1" applyAlignment="1" applyProtection="1">
      <alignment horizontal="center" vertical="center"/>
      <protection locked="0"/>
    </xf>
    <xf numFmtId="3" fontId="2" fillId="0" borderId="10" xfId="0" applyNumberFormat="1" applyFont="1" applyFill="1" applyBorder="1" applyAlignment="1">
      <alignment horizontal="right"/>
    </xf>
    <xf numFmtId="3" fontId="8" fillId="0" borderId="10" xfId="0" applyNumberFormat="1" applyFont="1" applyFill="1" applyBorder="1" applyAlignment="1">
      <alignment horizontal="right"/>
    </xf>
    <xf numFmtId="0" fontId="0" fillId="0" borderId="0" xfId="0" applyFill="1"/>
    <xf numFmtId="0" fontId="2" fillId="0" borderId="10" xfId="0" applyFont="1" applyFill="1" applyBorder="1"/>
    <xf numFmtId="3" fontId="1" fillId="0" borderId="10" xfId="0" applyNumberFormat="1" applyFont="1" applyFill="1" applyBorder="1" applyAlignment="1">
      <alignment horizontal="right"/>
    </xf>
    <xf numFmtId="0" fontId="2" fillId="0" borderId="10" xfId="0" applyFont="1" applyFill="1" applyBorder="1" applyAlignment="1">
      <alignment horizontal="right"/>
    </xf>
    <xf numFmtId="3" fontId="1" fillId="0" borderId="10" xfId="22" applyNumberFormat="1" applyFont="1" applyFill="1" applyBorder="1" applyAlignment="1" applyProtection="1">
      <alignment horizontal="center" vertical="center"/>
      <protection locked="0"/>
    </xf>
    <xf numFmtId="0" fontId="2" fillId="0" borderId="10" xfId="0" applyFont="1" applyFill="1" applyBorder="1" applyAlignment="1">
      <alignment horizontal="center"/>
    </xf>
    <xf numFmtId="0" fontId="0" fillId="0" borderId="10" xfId="0" applyFill="1" applyBorder="1"/>
    <xf numFmtId="0" fontId="2" fillId="0" borderId="10" xfId="0" applyFont="1" applyFill="1" applyBorder="1" applyAlignment="1">
      <alignment horizontal="left"/>
    </xf>
    <xf numFmtId="164"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xf>
    <xf numFmtId="164" fontId="8" fillId="0" borderId="10" xfId="0" applyNumberFormat="1" applyFont="1" applyFill="1" applyBorder="1" applyAlignment="1">
      <alignment horizontal="right" vertical="center"/>
    </xf>
    <xf numFmtId="169" fontId="2" fillId="0" borderId="10"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6" fontId="2" fillId="0" borderId="10" xfId="0" applyNumberFormat="1" applyFont="1" applyFill="1" applyBorder="1" applyAlignment="1">
      <alignment horizontal="right"/>
    </xf>
    <xf numFmtId="166" fontId="2" fillId="0" borderId="10" xfId="0" applyNumberFormat="1" applyFont="1" applyFill="1" applyBorder="1" applyAlignment="1">
      <alignment horizontal="right" vertical="center"/>
    </xf>
    <xf numFmtId="3" fontId="1" fillId="0" borderId="10" xfId="0" applyNumberFormat="1" applyFont="1" applyFill="1" applyBorder="1" applyAlignment="1">
      <alignment horizontal="left"/>
    </xf>
    <xf numFmtId="3"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center"/>
    </xf>
    <xf numFmtId="3" fontId="1" fillId="0" borderId="10" xfId="22" applyNumberFormat="1" applyFont="1" applyFill="1" applyBorder="1" applyAlignment="1" applyProtection="1">
      <alignment horizontal="left" vertical="center"/>
      <protection locked="0"/>
    </xf>
    <xf numFmtId="1" fontId="1" fillId="0" borderId="10" xfId="22" applyNumberFormat="1" applyFont="1" applyFill="1" applyBorder="1" applyAlignment="1" applyProtection="1">
      <alignment horizontal="center" vertical="center"/>
      <protection locked="0"/>
    </xf>
    <xf numFmtId="3" fontId="1" fillId="0" borderId="10" xfId="22" applyNumberFormat="1" applyFont="1" applyFill="1" applyBorder="1" applyAlignment="1" applyProtection="1">
      <alignment horizontal="right" vertical="center"/>
      <protection locked="0"/>
    </xf>
    <xf numFmtId="9" fontId="1" fillId="0" borderId="10" xfId="21" applyFont="1" applyFill="1" applyBorder="1" applyAlignment="1" applyProtection="1">
      <alignment horizontal="right" vertical="center"/>
      <protection locked="0"/>
    </xf>
    <xf numFmtId="165" fontId="1" fillId="0" borderId="10" xfId="21" applyNumberFormat="1" applyFont="1" applyFill="1" applyBorder="1" applyAlignment="1" applyProtection="1">
      <alignment horizontal="right" vertical="center"/>
      <protection locked="0"/>
    </xf>
    <xf numFmtId="167" fontId="1" fillId="0" borderId="10" xfId="21" applyNumberFormat="1" applyFont="1" applyFill="1" applyBorder="1" applyAlignment="1" applyProtection="1">
      <alignment horizontal="right" vertical="center"/>
      <protection locked="0"/>
    </xf>
    <xf numFmtId="10" fontId="1" fillId="0" borderId="10" xfId="21" applyNumberFormat="1" applyFont="1" applyFill="1" applyBorder="1" applyAlignment="1" applyProtection="1" quotePrefix="1">
      <alignment horizontal="right" vertical="center"/>
      <protection locked="0"/>
    </xf>
    <xf numFmtId="3" fontId="27" fillId="0" borderId="10" xfId="22" applyNumberFormat="1" applyFont="1" applyFill="1" applyBorder="1" applyAlignment="1" applyProtection="1">
      <alignment horizontal="left" vertical="center" wrapText="1"/>
      <protection locked="0"/>
    </xf>
    <xf numFmtId="1" fontId="27" fillId="0" borderId="10" xfId="22" applyNumberFormat="1" applyFont="1" applyFill="1" applyBorder="1" applyAlignment="1" applyProtection="1">
      <alignment horizontal="center" vertical="center"/>
      <protection locked="0"/>
    </xf>
    <xf numFmtId="3" fontId="27" fillId="0" borderId="10" xfId="22" applyNumberFormat="1" applyFont="1" applyFill="1" applyBorder="1" applyAlignment="1" applyProtection="1">
      <alignment horizontal="center" vertical="center"/>
      <protection locked="0"/>
    </xf>
    <xf numFmtId="3" fontId="27" fillId="0" borderId="10" xfId="22" applyNumberFormat="1" applyFont="1" applyFill="1" applyBorder="1" applyAlignment="1" applyProtection="1">
      <alignment horizontal="right" vertical="center"/>
      <protection locked="0"/>
    </xf>
    <xf numFmtId="9" fontId="27" fillId="0" borderId="10" xfId="21" applyFont="1" applyFill="1" applyBorder="1" applyAlignment="1" applyProtection="1">
      <alignment horizontal="right" vertical="center"/>
      <protection locked="0"/>
    </xf>
    <xf numFmtId="165" fontId="27" fillId="0" borderId="10" xfId="21" applyNumberFormat="1" applyFont="1" applyFill="1" applyBorder="1" applyAlignment="1" applyProtection="1">
      <alignment horizontal="right" vertical="center"/>
      <protection locked="0"/>
    </xf>
    <xf numFmtId="164" fontId="2" fillId="0" borderId="10" xfId="0" applyNumberFormat="1" applyFont="1" applyFill="1" applyBorder="1" applyAlignment="1">
      <alignment horizontal="right"/>
    </xf>
    <xf numFmtId="2" fontId="1" fillId="0" borderId="10" xfId="21" applyNumberFormat="1" applyFont="1" applyFill="1" applyBorder="1" applyAlignment="1" applyProtection="1" quotePrefix="1">
      <alignment horizontal="right" vertical="center"/>
      <protection locked="0"/>
    </xf>
    <xf numFmtId="4" fontId="1" fillId="0" borderId="10" xfId="21" applyNumberFormat="1" applyFont="1" applyFill="1" applyBorder="1" applyAlignment="1" applyProtection="1" quotePrefix="1">
      <alignment horizontal="right" vertical="center"/>
      <protection locked="0"/>
    </xf>
    <xf numFmtId="167" fontId="2" fillId="0" borderId="10" xfId="21" applyNumberFormat="1" applyFont="1" applyFill="1" applyBorder="1" applyAlignment="1">
      <alignment horizontal="right"/>
    </xf>
    <xf numFmtId="10" fontId="27" fillId="0" borderId="10" xfId="21" applyNumberFormat="1" applyFont="1" applyFill="1" applyBorder="1" applyAlignment="1" applyProtection="1" quotePrefix="1">
      <alignment horizontal="right" vertical="center"/>
      <protection locked="0"/>
    </xf>
    <xf numFmtId="2" fontId="27" fillId="0" borderId="10" xfId="21" applyNumberFormat="1" applyFont="1" applyFill="1" applyBorder="1" applyAlignment="1" applyProtection="1" quotePrefix="1">
      <alignment horizontal="right" vertical="center"/>
      <protection locked="0"/>
    </xf>
    <xf numFmtId="0" fontId="26" fillId="0" borderId="10" xfId="0" applyFont="1" applyFill="1" applyBorder="1" applyAlignment="1">
      <alignment horizontal="left"/>
    </xf>
    <xf numFmtId="0" fontId="26" fillId="0" borderId="10" xfId="0" applyFont="1" applyFill="1" applyBorder="1" applyAlignment="1">
      <alignment horizontal="center" vertical="center"/>
    </xf>
    <xf numFmtId="167" fontId="27" fillId="0" borderId="10" xfId="21" applyNumberFormat="1" applyFont="1" applyFill="1" applyBorder="1" applyAlignment="1" applyProtection="1">
      <alignment horizontal="right" vertical="center"/>
      <protection locked="0"/>
    </xf>
    <xf numFmtId="165" fontId="1" fillId="0" borderId="10" xfId="21" applyNumberFormat="1" applyFont="1" applyFill="1" applyBorder="1" applyAlignment="1" applyProtection="1" quotePrefix="1">
      <alignment horizontal="right" vertical="center"/>
      <protection locked="0"/>
    </xf>
    <xf numFmtId="0" fontId="0" fillId="0" borderId="10" xfId="0" applyFill="1" applyBorder="1" applyAlignment="1">
      <alignment/>
    </xf>
    <xf numFmtId="0" fontId="0" fillId="0" borderId="10" xfId="0" applyFill="1" applyBorder="1" applyAlignment="1">
      <alignment horizontal="center"/>
    </xf>
    <xf numFmtId="166" fontId="2" fillId="0" borderId="12" xfId="23" applyNumberFormat="1" applyFont="1" applyFill="1" applyBorder="1" applyAlignment="1" applyProtection="1">
      <alignment horizontal="left" vertical="center"/>
      <protection locked="0"/>
    </xf>
    <xf numFmtId="10" fontId="2" fillId="0" borderId="10" xfId="21" applyNumberFormat="1" applyFont="1" applyFill="1" applyBorder="1" applyAlignment="1" quotePrefix="1">
      <alignment horizontal="right"/>
    </xf>
    <xf numFmtId="2" fontId="2" fillId="0" borderId="10" xfId="21" applyNumberFormat="1" applyFont="1" applyFill="1" applyBorder="1" applyAlignment="1">
      <alignment horizontal="right"/>
    </xf>
    <xf numFmtId="9" fontId="2" fillId="0" borderId="10" xfId="21" applyFont="1" applyFill="1" applyBorder="1" applyAlignment="1">
      <alignment horizontal="right"/>
    </xf>
    <xf numFmtId="2" fontId="2" fillId="0" borderId="10" xfId="0" applyNumberFormat="1" applyFont="1" applyFill="1" applyBorder="1" applyAlignment="1" quotePrefix="1">
      <alignment horizontal="right"/>
    </xf>
    <xf numFmtId="164" fontId="26" fillId="0" borderId="10" xfId="0" applyNumberFormat="1" applyFont="1" applyFill="1" applyBorder="1" applyAlignment="1">
      <alignment horizontal="right"/>
    </xf>
    <xf numFmtId="167" fontId="26" fillId="0" borderId="10" xfId="21" applyNumberFormat="1" applyFont="1" applyFill="1" applyBorder="1" applyAlignment="1">
      <alignment horizontal="right"/>
    </xf>
    <xf numFmtId="2" fontId="26" fillId="0" borderId="10"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10" xfId="0" applyFont="1" applyFill="1" applyBorder="1" applyAlignment="1" quotePrefix="1">
      <alignment horizontal="left"/>
    </xf>
    <xf numFmtId="9" fontId="26" fillId="0" borderId="10" xfId="21" applyFont="1" applyFill="1" applyBorder="1" applyAlignment="1">
      <alignment horizontal="right"/>
    </xf>
    <xf numFmtId="10" fontId="2" fillId="0" borderId="10" xfId="0" applyNumberFormat="1" applyFont="1" applyFill="1" applyBorder="1" applyAlignment="1" quotePrefix="1">
      <alignment horizontal="right"/>
    </xf>
    <xf numFmtId="2" fontId="1" fillId="0" borderId="10" xfId="21" applyNumberFormat="1" applyFont="1" applyFill="1" applyBorder="1" applyAlignment="1" applyProtection="1">
      <alignment horizontal="right" vertical="center"/>
      <protection locked="0"/>
    </xf>
    <xf numFmtId="0" fontId="8" fillId="0" borderId="10" xfId="0" applyFont="1" applyFill="1" applyBorder="1" applyAlignment="1">
      <alignment horizontal="center" vertical="center"/>
    </xf>
    <xf numFmtId="0" fontId="1" fillId="0" borderId="10" xfId="0" applyFont="1" applyFill="1" applyBorder="1" applyAlignment="1">
      <alignment horizontal="left"/>
    </xf>
    <xf numFmtId="0" fontId="1" fillId="0" borderId="10" xfId="0" applyFont="1" applyFill="1" applyBorder="1" applyAlignment="1">
      <alignment horizontal="center"/>
    </xf>
    <xf numFmtId="164" fontId="1" fillId="0" borderId="10" xfId="0" applyNumberFormat="1" applyFont="1" applyFill="1" applyBorder="1" applyAlignment="1">
      <alignment horizontal="right"/>
    </xf>
    <xf numFmtId="167" fontId="1" fillId="0" borderId="10" xfId="21" applyNumberFormat="1" applyFont="1" applyFill="1" applyBorder="1" applyAlignment="1">
      <alignment horizontal="right"/>
    </xf>
    <xf numFmtId="2" fontId="1" fillId="0" borderId="10" xfId="0" applyNumberFormat="1" applyFont="1" applyFill="1" applyBorder="1" applyAlignment="1">
      <alignment horizontal="right"/>
    </xf>
    <xf numFmtId="164" fontId="8" fillId="0" borderId="10" xfId="0" applyNumberFormat="1" applyFont="1" applyFill="1" applyBorder="1" applyAlignment="1">
      <alignment horizontal="right"/>
    </xf>
    <xf numFmtId="165" fontId="2" fillId="0" borderId="10" xfId="21" applyNumberFormat="1" applyFont="1" applyFill="1" applyBorder="1" applyAlignment="1" quotePrefix="1">
      <alignment horizontal="right"/>
    </xf>
    <xf numFmtId="0" fontId="2" fillId="0" borderId="0" xfId="0" applyFont="1" applyFill="1"/>
    <xf numFmtId="0" fontId="2" fillId="0" borderId="10" xfId="0" applyFont="1" applyFill="1" applyBorder="1" applyAlignment="1" quotePrefix="1">
      <alignment horizontal="right"/>
    </xf>
  </cellXfs>
  <cellStyles count="68">
    <cellStyle name="Normal" xfId="0"/>
    <cellStyle name="Percent" xfId="15"/>
    <cellStyle name="Currency" xfId="16"/>
    <cellStyle name="Currency [0]" xfId="17"/>
    <cellStyle name="Comma" xfId="18"/>
    <cellStyle name="Comma [0]" xfId="19"/>
    <cellStyle name="Standard 2" xfId="20"/>
    <cellStyle name="Prozent" xfId="21"/>
    <cellStyle name="Standard_100112_027_Master_Makro" xfId="22"/>
    <cellStyle name="20 % - Akzent2" xfId="23"/>
    <cellStyle name="Standard 4" xfId="24"/>
    <cellStyle name="20% - Akzent1" xfId="25"/>
    <cellStyle name="20% - Akzent2" xfId="26"/>
    <cellStyle name="20% - Akzent3" xfId="27"/>
    <cellStyle name="20% - Akzent4" xfId="28"/>
    <cellStyle name="20% - Akzent5" xfId="29"/>
    <cellStyle name="20% - Akzent6" xfId="30"/>
    <cellStyle name="40% - Akzent1" xfId="31"/>
    <cellStyle name="40% - Akzent2" xfId="32"/>
    <cellStyle name="40% - Akzent3" xfId="33"/>
    <cellStyle name="40% - Akzent4" xfId="34"/>
    <cellStyle name="40% - Akzent5" xfId="35"/>
    <cellStyle name="40% - Akzent6" xfId="36"/>
    <cellStyle name="60% - Akzent1" xfId="37"/>
    <cellStyle name="60% - Akzent2" xfId="38"/>
    <cellStyle name="60% - Akzent3" xfId="39"/>
    <cellStyle name="60% - Akzent4" xfId="40"/>
    <cellStyle name="60% - Akzent5" xfId="41"/>
    <cellStyle name="60% - Akzent6" xfId="42"/>
    <cellStyle name="Akzent1 2" xfId="43"/>
    <cellStyle name="Akzent2 2" xfId="44"/>
    <cellStyle name="Akzent3 2" xfId="45"/>
    <cellStyle name="Akzent4 2" xfId="46"/>
    <cellStyle name="Akzent5 2" xfId="47"/>
    <cellStyle name="Akzent6 2" xfId="48"/>
    <cellStyle name="Ausgabe 2" xfId="49"/>
    <cellStyle name="Berechnung 2" xfId="50"/>
    <cellStyle name="Komma 2" xfId="51"/>
    <cellStyle name="Eingabe 2" xfId="52"/>
    <cellStyle name="Ergebnis 2" xfId="53"/>
    <cellStyle name="Erklärender Text 2" xfId="54"/>
    <cellStyle name="Euro" xfId="55"/>
    <cellStyle name="Euro 2" xfId="56"/>
    <cellStyle name="Gut 2" xfId="57"/>
    <cellStyle name="Neutral 2" xfId="58"/>
    <cellStyle name="Notiz 5" xfId="59"/>
    <cellStyle name="Prozent 2" xfId="60"/>
    <cellStyle name="Schlecht 2" xfId="61"/>
    <cellStyle name="Standard 2 5" xfId="62"/>
    <cellStyle name="Überschrift 5" xfId="63"/>
    <cellStyle name="Überschrift 1 2" xfId="64"/>
    <cellStyle name="Überschrift 2 2" xfId="65"/>
    <cellStyle name="Überschrift 3 2" xfId="66"/>
    <cellStyle name="Überschrift 4 2" xfId="67"/>
    <cellStyle name="Verknüpfte Zelle 2" xfId="68"/>
    <cellStyle name="Warnender Text 2" xfId="69"/>
    <cellStyle name="Zelle überprüfen 2" xfId="70"/>
    <cellStyle name="Standard 3" xfId="71"/>
    <cellStyle name="Euro 2 4" xfId="72"/>
    <cellStyle name="Notiz 4" xfId="73"/>
    <cellStyle name="Standard 2 4" xfId="74"/>
    <cellStyle name="Euro 2 3" xfId="75"/>
    <cellStyle name="Notiz 3" xfId="76"/>
    <cellStyle name="Standard 2 3" xfId="77"/>
    <cellStyle name="Euro 2 2" xfId="78"/>
    <cellStyle name="Notiz 2" xfId="79"/>
    <cellStyle name="Standard 2 2" xfId="80"/>
    <cellStyle name="Währung 2" xfId="81"/>
  </cellStyles>
  <dxfs count="1">
    <dxf>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rojekte\B\Bovenden\Strom\2021\PB%20EOG%202022\Erhebungsb&#246;gen\Bovenden_ErhebungsbogenPara28Nr1ARegV_Strom_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ojekte\B\Bramsche\Strom\2021\PB%20EOG%20Strom%202022\Erhebungsb&#246;gen\Bramsche_ErhebungsbogenPara28Nr1ARegxl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Projekte\N\Northeim\Strom\2021\PB%20EOG%20Strom%202022\Erhebungsb&#246;gen\Northeim_ErhebungsbogenPara28Nr1ARegV_202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Projekte\B\Bovenden\Gas\2021\PB%20EOG%202022\Ebo\Gas_EHB_Anpassung%20EOG%20und%20Verprobung_Bovenden_202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Projekte\B\Bad_Harzburg\Gas\2021\PB%20Gas%20EOG%202022\Ebo+Bericht\Gas_EHB_Anpassung_Bad%20Harzburg_202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Projekte\B\Bramsche\Gas\2021\PB%20EOG%20Gas%202022\Ebo+Bericht\Gas_EHB_Anpassung_Bramsche_202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Projekte\N\Northeim\Gas\2021\PB%20EOG%20Gas%202022\Ebo\Gas_EHB_Anpassung%20EOG%20und%20Verprobung_Northeim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sheetData sheetId="1"/>
      <sheetData sheetId="2">
        <row r="8">
          <cell r="C8" t="str">
            <v>Gemeindewerke Bovenden GmbH &amp; Co. KG</v>
          </cell>
        </row>
        <row r="10">
          <cell r="C10">
            <v>10000691</v>
          </cell>
        </row>
        <row r="11">
          <cell r="C11">
            <v>1</v>
          </cell>
        </row>
      </sheetData>
      <sheetData sheetId="3">
        <row r="15">
          <cell r="D15">
            <v>1279462.7992886442</v>
          </cell>
        </row>
      </sheetData>
      <sheetData sheetId="4">
        <row r="6">
          <cell r="F6">
            <v>2336367</v>
          </cell>
        </row>
      </sheetData>
      <sheetData sheetId="5"/>
      <sheetData sheetId="6"/>
      <sheetData sheetId="7"/>
      <sheetData sheetId="8"/>
      <sheetData sheetId="9"/>
      <sheetData sheetId="10"/>
      <sheetData sheetId="11"/>
      <sheetData sheetId="12"/>
      <sheetData sheetId="13"/>
      <sheetData sheetId="14"/>
      <sheetData sheetId="15"/>
      <sheetData sheetId="16">
        <row r="17">
          <cell r="G17">
            <v>61369.67399822651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sheetData sheetId="1"/>
      <sheetData sheetId="2">
        <row r="8">
          <cell r="C8" t="str">
            <v>Stadtwerke Bramsche GmbH</v>
          </cell>
        </row>
        <row r="10">
          <cell r="C10">
            <v>10001473</v>
          </cell>
        </row>
        <row r="11">
          <cell r="C11">
            <v>1</v>
          </cell>
        </row>
      </sheetData>
      <sheetData sheetId="3">
        <row r="15">
          <cell r="D15">
            <v>1131705.4854352768</v>
          </cell>
        </row>
      </sheetData>
      <sheetData sheetId="4">
        <row r="6">
          <cell r="F6">
            <v>2103728.4831600264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sfüllhilfe"/>
      <sheetName val="Changelog"/>
      <sheetName val="A. Allgemeine Informationen"/>
      <sheetName val="B. Übersicht EOG"/>
      <sheetName val="C. Erlösobergrenze"/>
      <sheetName val="D. Netzübergänge"/>
      <sheetName val="E. Erläuterungen"/>
      <sheetName val="Anlage 2-1"/>
      <sheetName val="Anlage 2-4"/>
      <sheetName val="Anlage 2-6"/>
      <sheetName val="Anlage 2-8"/>
      <sheetName val="Anlage 2-9"/>
      <sheetName val="Anlage 2-10"/>
      <sheetName val="Anlage 2-11"/>
      <sheetName val="Anlage 2-13"/>
      <sheetName val="Anlage EPMK"/>
      <sheetName val="Anlage Volatile Kosten"/>
    </sheetNames>
    <sheetDataSet>
      <sheetData sheetId="0" refreshError="1"/>
      <sheetData sheetId="1" refreshError="1"/>
      <sheetData sheetId="2" refreshError="1">
        <row r="8">
          <cell r="C8" t="str">
            <v>SWN Stadtwerke Northeim GmbH</v>
          </cell>
        </row>
        <row r="10">
          <cell r="C10">
            <v>10000965</v>
          </cell>
        </row>
        <row r="11">
          <cell r="C11">
            <v>1</v>
          </cell>
        </row>
      </sheetData>
      <sheetData sheetId="3" refreshError="1"/>
      <sheetData sheetId="4" refreshError="1">
        <row r="6">
          <cell r="F6">
            <v>6130268.080145385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row r="4">
          <cell r="C4" t="str">
            <v>Gemeindewerke Bovenden GmbH &amp; Co.KG</v>
          </cell>
        </row>
        <row r="6">
          <cell r="C6">
            <v>12000692</v>
          </cell>
        </row>
      </sheetData>
      <sheetData sheetId="2">
        <row r="6">
          <cell r="B6">
            <v>767339.5099294529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row r="4">
          <cell r="C4" t="str">
            <v>Stadtwerke Bad Harzburg GmbH</v>
          </cell>
        </row>
        <row r="6">
          <cell r="C6">
            <v>12001046</v>
          </cell>
        </row>
      </sheetData>
      <sheetData sheetId="2">
        <row r="6">
          <cell r="B6">
            <v>2342722.190035984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row r="4">
          <cell r="C4" t="str">
            <v>Stadtwerke Bramsche GmbH</v>
          </cell>
        </row>
        <row r="6">
          <cell r="C6">
            <v>12001474</v>
          </cell>
        </row>
      </sheetData>
      <sheetData sheetId="2">
        <row r="6">
          <cell r="B6">
            <v>1951059</v>
          </cell>
        </row>
        <row r="18">
          <cell r="C18">
            <v>247873.77</v>
          </cell>
        </row>
        <row r="47">
          <cell r="G47">
            <v>1391321.524288</v>
          </cell>
        </row>
        <row r="49">
          <cell r="E49">
            <v>97359.75571199995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row r="4">
          <cell r="C4" t="str">
            <v>SWN Stadtwerke Northeim GmbH</v>
          </cell>
        </row>
        <row r="6">
          <cell r="C6">
            <v>12000966</v>
          </cell>
        </row>
      </sheetData>
      <sheetData sheetId="2">
        <row r="6">
          <cell r="B6">
            <v>3437877.212246803</v>
          </cell>
        </row>
        <row r="18">
          <cell r="D18">
            <v>1203758.21528145</v>
          </cell>
        </row>
        <row r="47">
          <cell r="G47">
            <v>1999759.671379871</v>
          </cell>
        </row>
        <row r="49">
          <cell r="E49">
            <v>139936.10368953948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253"/>
  <sheetViews>
    <sheetView tabSelected="1" zoomScale="98" zoomScaleNormal="98" workbookViewId="0" topLeftCell="A1">
      <pane ySplit="4" topLeftCell="A5" activePane="bottomLeft" state="frozen"/>
      <selection pane="topLeft" activeCell="M1" sqref="M1"/>
      <selection pane="bottomLeft" activeCell="F19" sqref="F19"/>
    </sheetView>
  </sheetViews>
  <sheetFormatPr defaultColWidth="11.421875" defaultRowHeight="15"/>
  <cols>
    <col min="1" max="1" width="48.00390625" style="0" customWidth="1"/>
    <col min="2" max="2" width="12.00390625" style="0" customWidth="1"/>
    <col min="4" max="4" width="23.28125" style="0" customWidth="1"/>
    <col min="6" max="20" width="27.7109375" style="0" customWidth="1"/>
  </cols>
  <sheetData>
    <row r="1" spans="1:20" ht="15">
      <c r="A1" s="1" t="s">
        <v>0</v>
      </c>
      <c r="B1" s="1"/>
      <c r="C1" s="1"/>
      <c r="D1" s="1"/>
      <c r="E1" s="1"/>
      <c r="F1" s="1">
        <v>1</v>
      </c>
      <c r="G1" s="1">
        <v>2</v>
      </c>
      <c r="H1" s="1">
        <v>3</v>
      </c>
      <c r="I1" s="1">
        <v>4</v>
      </c>
      <c r="J1" s="1">
        <v>5</v>
      </c>
      <c r="K1" s="1">
        <v>6</v>
      </c>
      <c r="L1" s="1">
        <v>7</v>
      </c>
      <c r="M1" s="1">
        <v>8</v>
      </c>
      <c r="N1" s="1">
        <v>9</v>
      </c>
      <c r="O1" s="1">
        <v>10</v>
      </c>
      <c r="P1" s="1">
        <v>11</v>
      </c>
      <c r="Q1" s="1">
        <v>12</v>
      </c>
      <c r="R1" s="1">
        <v>13</v>
      </c>
      <c r="S1" s="1">
        <v>21</v>
      </c>
      <c r="T1" s="1">
        <v>22</v>
      </c>
    </row>
    <row r="2" spans="1:20" ht="15">
      <c r="A2" s="2" t="s">
        <v>1</v>
      </c>
      <c r="B2" s="2"/>
      <c r="C2" s="2"/>
      <c r="D2" s="2"/>
      <c r="E2" s="2"/>
      <c r="F2" s="2">
        <v>1</v>
      </c>
      <c r="G2" s="2">
        <v>1</v>
      </c>
      <c r="H2" s="2">
        <v>2</v>
      </c>
      <c r="I2" s="2">
        <v>3</v>
      </c>
      <c r="J2" s="2">
        <v>3</v>
      </c>
      <c r="K2" s="2">
        <v>3</v>
      </c>
      <c r="L2" s="2">
        <v>3</v>
      </c>
      <c r="M2" s="2">
        <v>4</v>
      </c>
      <c r="N2" s="2">
        <v>4</v>
      </c>
      <c r="O2" s="2">
        <v>5</v>
      </c>
      <c r="P2" s="2">
        <v>5</v>
      </c>
      <c r="Q2" s="2">
        <v>6</v>
      </c>
      <c r="R2" s="2">
        <v>6</v>
      </c>
      <c r="S2" s="2">
        <v>15</v>
      </c>
      <c r="T2" s="2">
        <v>16</v>
      </c>
    </row>
    <row r="3" spans="1:20" ht="114">
      <c r="A3" s="25" t="s">
        <v>2</v>
      </c>
      <c r="B3" s="25" t="s">
        <v>3</v>
      </c>
      <c r="C3" s="25" t="s">
        <v>4</v>
      </c>
      <c r="D3" s="25" t="s">
        <v>5</v>
      </c>
      <c r="E3" s="25" t="s">
        <v>6</v>
      </c>
      <c r="F3" s="25" t="s">
        <v>72</v>
      </c>
      <c r="G3" s="25" t="s">
        <v>7</v>
      </c>
      <c r="H3" s="25" t="s">
        <v>122</v>
      </c>
      <c r="I3" s="25" t="s">
        <v>77</v>
      </c>
      <c r="J3" s="25" t="s">
        <v>78</v>
      </c>
      <c r="K3" s="25" t="s">
        <v>80</v>
      </c>
      <c r="L3" s="25" t="s">
        <v>81</v>
      </c>
      <c r="M3" s="25" t="s">
        <v>95</v>
      </c>
      <c r="N3" s="25" t="s">
        <v>96</v>
      </c>
      <c r="O3" s="25" t="s">
        <v>97</v>
      </c>
      <c r="P3" s="25" t="s">
        <v>98</v>
      </c>
      <c r="Q3" s="25" t="s">
        <v>104</v>
      </c>
      <c r="R3" s="25" t="s">
        <v>105</v>
      </c>
      <c r="S3" s="25" t="s">
        <v>8</v>
      </c>
      <c r="T3" s="25" t="s">
        <v>70</v>
      </c>
    </row>
    <row r="4" spans="1:20" ht="15">
      <c r="A4" s="26"/>
      <c r="B4" s="26"/>
      <c r="C4" s="26"/>
      <c r="D4" s="26"/>
      <c r="E4" s="26"/>
      <c r="F4" s="26" t="s">
        <v>9</v>
      </c>
      <c r="G4" s="26" t="s">
        <v>9</v>
      </c>
      <c r="H4" s="26" t="s">
        <v>9</v>
      </c>
      <c r="I4" s="26" t="s">
        <v>9</v>
      </c>
      <c r="J4" s="26" t="s">
        <v>9</v>
      </c>
      <c r="K4" s="26" t="s">
        <v>9</v>
      </c>
      <c r="L4" s="26" t="s">
        <v>9</v>
      </c>
      <c r="M4" s="26" t="s">
        <v>9</v>
      </c>
      <c r="N4" s="26" t="s">
        <v>9</v>
      </c>
      <c r="O4" s="26" t="s">
        <v>9</v>
      </c>
      <c r="P4" s="26" t="s">
        <v>9</v>
      </c>
      <c r="Q4" s="26" t="s">
        <v>9</v>
      </c>
      <c r="R4" s="26" t="s">
        <v>9</v>
      </c>
      <c r="S4" s="26" t="s">
        <v>9</v>
      </c>
      <c r="T4" s="26" t="s">
        <v>9</v>
      </c>
    </row>
    <row r="5" spans="1:68" s="27" customFormat="1" ht="15">
      <c r="A5" s="28" t="s">
        <v>131</v>
      </c>
      <c r="B5" s="29">
        <v>10000563</v>
      </c>
      <c r="C5" s="30">
        <v>1</v>
      </c>
      <c r="D5" s="31" t="s">
        <v>132</v>
      </c>
      <c r="E5" s="30">
        <v>2023</v>
      </c>
      <c r="F5" s="32">
        <v>3080116</v>
      </c>
      <c r="G5" s="32">
        <v>3811548</v>
      </c>
      <c r="H5" s="33"/>
      <c r="I5" s="32">
        <v>1461606</v>
      </c>
      <c r="J5" s="32">
        <v>1608927</v>
      </c>
      <c r="K5" s="32"/>
      <c r="L5" s="32">
        <v>23850.879571999998</v>
      </c>
      <c r="M5" s="32">
        <v>55027</v>
      </c>
      <c r="N5" s="32">
        <v>1607406</v>
      </c>
      <c r="O5" s="32"/>
      <c r="P5" s="32"/>
      <c r="Q5" s="32"/>
      <c r="R5" s="32"/>
      <c r="S5" s="32">
        <v>1353159</v>
      </c>
      <c r="T5" s="32">
        <v>97461</v>
      </c>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row>
    <row r="6" spans="1:68" s="27" customFormat="1" ht="15">
      <c r="A6" s="28" t="s">
        <v>133</v>
      </c>
      <c r="B6" s="29">
        <v>10000938</v>
      </c>
      <c r="C6" s="30">
        <v>1</v>
      </c>
      <c r="D6" s="31" t="s">
        <v>132</v>
      </c>
      <c r="E6" s="30">
        <v>2023</v>
      </c>
      <c r="F6" s="32">
        <v>1468181</v>
      </c>
      <c r="G6" s="32">
        <v>1908083</v>
      </c>
      <c r="H6" s="33"/>
      <c r="I6" s="32">
        <v>600007</v>
      </c>
      <c r="J6" s="32">
        <v>749571</v>
      </c>
      <c r="K6" s="32">
        <v>27792</v>
      </c>
      <c r="L6" s="32">
        <v>85884</v>
      </c>
      <c r="M6" s="32">
        <v>29371</v>
      </c>
      <c r="N6" s="32">
        <v>857969</v>
      </c>
      <c r="O6" s="32"/>
      <c r="P6" s="32"/>
      <c r="Q6" s="32"/>
      <c r="R6" s="32"/>
      <c r="S6" s="32">
        <v>641624</v>
      </c>
      <c r="T6" s="32">
        <v>32708</v>
      </c>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row>
    <row r="7" spans="1:68" s="27" customFormat="1" ht="15">
      <c r="A7" s="28" t="s">
        <v>134</v>
      </c>
      <c r="B7" s="29">
        <v>10000365</v>
      </c>
      <c r="C7" s="30">
        <v>1</v>
      </c>
      <c r="D7" s="31" t="s">
        <v>132</v>
      </c>
      <c r="E7" s="30">
        <v>2023</v>
      </c>
      <c r="F7" s="32">
        <v>1247777</v>
      </c>
      <c r="G7" s="32">
        <v>1996564</v>
      </c>
      <c r="H7" s="33"/>
      <c r="I7" s="32">
        <v>710941</v>
      </c>
      <c r="J7" s="32">
        <v>936344</v>
      </c>
      <c r="K7" s="32"/>
      <c r="L7" s="32">
        <v>87064</v>
      </c>
      <c r="M7" s="32">
        <v>18162</v>
      </c>
      <c r="N7" s="32">
        <v>530526</v>
      </c>
      <c r="O7" s="32"/>
      <c r="P7" s="32"/>
      <c r="Q7" s="32"/>
      <c r="R7" s="32"/>
      <c r="S7" s="32">
        <v>869688</v>
      </c>
      <c r="T7" s="32">
        <v>2091</v>
      </c>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row>
    <row r="8" spans="1:68" s="27" customFormat="1" ht="15">
      <c r="A8" s="35" t="s">
        <v>136</v>
      </c>
      <c r="B8" s="30">
        <v>10000546</v>
      </c>
      <c r="C8" s="30">
        <v>1</v>
      </c>
      <c r="D8" s="31" t="s">
        <v>132</v>
      </c>
      <c r="E8" s="30">
        <v>2023</v>
      </c>
      <c r="F8" s="32">
        <v>1760684</v>
      </c>
      <c r="G8" s="32">
        <v>2760684</v>
      </c>
      <c r="H8" s="32"/>
      <c r="I8" s="32">
        <v>799304</v>
      </c>
      <c r="J8" s="32">
        <v>871682</v>
      </c>
      <c r="K8" s="32">
        <v>46087.2079158495</v>
      </c>
      <c r="L8" s="32">
        <v>188506</v>
      </c>
      <c r="M8" s="32">
        <v>46313</v>
      </c>
      <c r="N8" s="32">
        <v>1373383</v>
      </c>
      <c r="O8" s="32"/>
      <c r="P8" s="32"/>
      <c r="Q8" s="32"/>
      <c r="R8" s="32"/>
      <c r="S8" s="32">
        <v>707833</v>
      </c>
      <c r="T8" s="32">
        <v>47770</v>
      </c>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row>
    <row r="9" spans="1:68" s="27" customFormat="1" ht="15">
      <c r="A9" s="28" t="s">
        <v>135</v>
      </c>
      <c r="B9" s="29">
        <v>10000634</v>
      </c>
      <c r="C9" s="30">
        <v>1</v>
      </c>
      <c r="D9" s="31" t="s">
        <v>132</v>
      </c>
      <c r="E9" s="30">
        <v>2023</v>
      </c>
      <c r="F9" s="32">
        <v>3839087</v>
      </c>
      <c r="G9" s="32">
        <v>5041013</v>
      </c>
      <c r="H9" s="33"/>
      <c r="I9" s="32">
        <v>1593124</v>
      </c>
      <c r="J9" s="32">
        <v>2073374</v>
      </c>
      <c r="K9" s="32"/>
      <c r="L9" s="32">
        <v>456650</v>
      </c>
      <c r="M9" s="32">
        <v>75983</v>
      </c>
      <c r="N9" s="32">
        <v>2219564</v>
      </c>
      <c r="O9" s="32"/>
      <c r="P9" s="32"/>
      <c r="Q9" s="32"/>
      <c r="R9" s="32"/>
      <c r="S9" s="32">
        <v>1384736</v>
      </c>
      <c r="T9" s="32">
        <v>483100</v>
      </c>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row>
    <row r="10" spans="1:68" s="27" customFormat="1" ht="15">
      <c r="A10" s="35" t="s">
        <v>137</v>
      </c>
      <c r="B10" s="30">
        <v>10003755</v>
      </c>
      <c r="C10" s="30">
        <v>1</v>
      </c>
      <c r="D10" s="31" t="s">
        <v>132</v>
      </c>
      <c r="E10" s="30">
        <v>2023</v>
      </c>
      <c r="F10" s="32">
        <v>3469093</v>
      </c>
      <c r="G10" s="32">
        <v>4532410</v>
      </c>
      <c r="H10" s="32"/>
      <c r="I10" s="32">
        <v>1588606</v>
      </c>
      <c r="J10" s="32">
        <v>2105834</v>
      </c>
      <c r="K10" s="32">
        <v>80365.18</v>
      </c>
      <c r="L10" s="32">
        <v>328711</v>
      </c>
      <c r="M10" s="32">
        <v>64347</v>
      </c>
      <c r="N10" s="32">
        <v>1858384</v>
      </c>
      <c r="O10" s="32"/>
      <c r="P10" s="32"/>
      <c r="Q10" s="32"/>
      <c r="R10" s="32"/>
      <c r="S10" s="32">
        <v>1142207</v>
      </c>
      <c r="T10" s="32">
        <v>781029</v>
      </c>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row>
    <row r="11" spans="1:68" s="27" customFormat="1" ht="15">
      <c r="A11" s="35" t="s">
        <v>138</v>
      </c>
      <c r="B11" s="30">
        <v>10001577</v>
      </c>
      <c r="C11" s="30">
        <v>1</v>
      </c>
      <c r="D11" s="31" t="s">
        <v>125</v>
      </c>
      <c r="E11" s="30">
        <v>2023</v>
      </c>
      <c r="F11" s="32">
        <v>16089864</v>
      </c>
      <c r="G11" s="32">
        <v>22803057</v>
      </c>
      <c r="H11" s="32">
        <v>1128314</v>
      </c>
      <c r="I11" s="32">
        <v>7863993</v>
      </c>
      <c r="J11" s="32">
        <v>12539969</v>
      </c>
      <c r="K11" s="32">
        <v>445284</v>
      </c>
      <c r="L11" s="32">
        <v>1653764</v>
      </c>
      <c r="M11" s="32">
        <v>366994.0155000007</v>
      </c>
      <c r="N11" s="32">
        <v>7424810.984499999</v>
      </c>
      <c r="O11" s="32"/>
      <c r="P11" s="32"/>
      <c r="Q11" s="32"/>
      <c r="R11" s="32"/>
      <c r="S11" s="32">
        <v>11641073</v>
      </c>
      <c r="T11" s="32">
        <v>224395</v>
      </c>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row>
    <row r="12" spans="1:68" s="27" customFormat="1" ht="15">
      <c r="A12" s="28" t="str">
        <f>+'[1]A. Allgemeine Informationen'!$C$8</f>
        <v>Gemeindewerke Bovenden GmbH &amp; Co. KG</v>
      </c>
      <c r="B12" s="29">
        <f>+'[1]A. Allgemeine Informationen'!$C$10</f>
        <v>10000691</v>
      </c>
      <c r="C12" s="30">
        <f>+'[1]A. Allgemeine Informationen'!$C$11</f>
        <v>1</v>
      </c>
      <c r="D12" s="31" t="s">
        <v>132</v>
      </c>
      <c r="E12" s="30">
        <v>2023</v>
      </c>
      <c r="F12" s="32">
        <v>2230867</v>
      </c>
      <c r="G12" s="32">
        <v>2930300</v>
      </c>
      <c r="H12" s="33"/>
      <c r="I12" s="32">
        <v>1093137</v>
      </c>
      <c r="J12" s="32">
        <v>1395475</v>
      </c>
      <c r="K12" s="32"/>
      <c r="L12" s="32">
        <v>189645</v>
      </c>
      <c r="M12" s="32">
        <v>38490</v>
      </c>
      <c r="N12" s="32">
        <v>1124356</v>
      </c>
      <c r="O12" s="32"/>
      <c r="P12" s="32"/>
      <c r="Q12" s="32"/>
      <c r="R12" s="32"/>
      <c r="S12" s="32">
        <v>1197768</v>
      </c>
      <c r="T12" s="32">
        <v>80888</v>
      </c>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row>
    <row r="13" spans="1:68" s="27" customFormat="1" ht="15">
      <c r="A13" s="35" t="s">
        <v>144</v>
      </c>
      <c r="B13" s="30">
        <v>10001457</v>
      </c>
      <c r="C13" s="30">
        <v>1</v>
      </c>
      <c r="D13" s="31" t="s">
        <v>125</v>
      </c>
      <c r="E13" s="30">
        <v>2023</v>
      </c>
      <c r="F13" s="32">
        <v>14558390</v>
      </c>
      <c r="G13" s="32">
        <v>18482953</v>
      </c>
      <c r="H13" s="32"/>
      <c r="I13" s="32">
        <v>6833794</v>
      </c>
      <c r="J13" s="32">
        <v>7799007</v>
      </c>
      <c r="K13" s="32">
        <v>292551</v>
      </c>
      <c r="L13" s="32">
        <v>1196596</v>
      </c>
      <c r="M13" s="32">
        <v>459762</v>
      </c>
      <c r="N13" s="32">
        <v>7633799</v>
      </c>
      <c r="O13" s="32"/>
      <c r="P13" s="32"/>
      <c r="Q13" s="32"/>
      <c r="R13" s="32"/>
      <c r="S13" s="32">
        <v>6912697</v>
      </c>
      <c r="T13" s="32">
        <v>181451</v>
      </c>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row>
    <row r="14" spans="1:68" s="27" customFormat="1" ht="15">
      <c r="A14" s="35" t="s">
        <v>145</v>
      </c>
      <c r="B14" s="30">
        <v>10012048</v>
      </c>
      <c r="C14" s="30">
        <v>1</v>
      </c>
      <c r="D14" s="31" t="s">
        <v>125</v>
      </c>
      <c r="E14" s="30">
        <v>2023</v>
      </c>
      <c r="F14" s="32"/>
      <c r="G14" s="32">
        <v>21535853.32</v>
      </c>
      <c r="H14" s="32"/>
      <c r="I14" s="32"/>
      <c r="J14" s="32">
        <v>8854461.28</v>
      </c>
      <c r="K14" s="32"/>
      <c r="L14" s="32">
        <v>1258636.61</v>
      </c>
      <c r="M14" s="32"/>
      <c r="N14" s="32"/>
      <c r="O14" s="32"/>
      <c r="P14" s="32"/>
      <c r="Q14" s="32"/>
      <c r="R14" s="32">
        <v>333696.31</v>
      </c>
      <c r="S14" s="32">
        <v>8120546.58</v>
      </c>
      <c r="T14" s="32">
        <v>611982.62</v>
      </c>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row>
    <row r="15" spans="1:68" s="27" customFormat="1" ht="15">
      <c r="A15" s="35" t="s">
        <v>149</v>
      </c>
      <c r="B15" s="30">
        <v>10001693</v>
      </c>
      <c r="C15" s="30">
        <v>1</v>
      </c>
      <c r="D15" s="31" t="s">
        <v>141</v>
      </c>
      <c r="E15" s="30">
        <v>2023</v>
      </c>
      <c r="F15" s="32">
        <v>1671197</v>
      </c>
      <c r="G15" s="32">
        <v>1971619</v>
      </c>
      <c r="H15" s="32"/>
      <c r="I15" s="32">
        <v>905616.6100000003</v>
      </c>
      <c r="J15" s="32">
        <v>1060067</v>
      </c>
      <c r="K15" s="32">
        <v>21155.909793199964</v>
      </c>
      <c r="L15" s="32">
        <v>86532</v>
      </c>
      <c r="M15" s="32">
        <v>22514</v>
      </c>
      <c r="N15" s="32">
        <v>657681</v>
      </c>
      <c r="O15" s="32"/>
      <c r="P15" s="32"/>
      <c r="Q15" s="32"/>
      <c r="R15" s="32"/>
      <c r="S15" s="32">
        <v>976507</v>
      </c>
      <c r="T15" s="32"/>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row>
    <row r="16" spans="1:68" s="27" customFormat="1" ht="15">
      <c r="A16" s="28" t="s">
        <v>151</v>
      </c>
      <c r="B16" s="29">
        <v>10001593</v>
      </c>
      <c r="C16" s="30">
        <v>1</v>
      </c>
      <c r="D16" s="31" t="s">
        <v>132</v>
      </c>
      <c r="E16" s="30">
        <v>2023</v>
      </c>
      <c r="F16" s="32">
        <v>2003790</v>
      </c>
      <c r="G16" s="32">
        <v>2196179</v>
      </c>
      <c r="H16" s="33"/>
      <c r="I16" s="32">
        <v>834236</v>
      </c>
      <c r="J16" s="32">
        <v>773225</v>
      </c>
      <c r="K16" s="32"/>
      <c r="L16" s="32">
        <v>142809</v>
      </c>
      <c r="M16" s="32">
        <v>39567</v>
      </c>
      <c r="N16" s="32">
        <v>1155807</v>
      </c>
      <c r="O16" s="32"/>
      <c r="P16" s="32"/>
      <c r="Q16" s="32"/>
      <c r="R16" s="32"/>
      <c r="S16" s="32">
        <v>615252</v>
      </c>
      <c r="T16" s="32">
        <v>51630</v>
      </c>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row>
    <row r="17" spans="1:68" s="27" customFormat="1" ht="15">
      <c r="A17" s="35" t="s">
        <v>130</v>
      </c>
      <c r="B17" s="30">
        <v>10001607</v>
      </c>
      <c r="C17" s="30">
        <v>1</v>
      </c>
      <c r="D17" s="31" t="s">
        <v>132</v>
      </c>
      <c r="E17" s="30">
        <v>2023</v>
      </c>
      <c r="F17" s="32">
        <v>8789385</v>
      </c>
      <c r="G17" s="32">
        <v>22856224</v>
      </c>
      <c r="H17" s="32"/>
      <c r="I17" s="32">
        <v>3055936</v>
      </c>
      <c r="J17" s="32">
        <v>8084089</v>
      </c>
      <c r="K17" s="32"/>
      <c r="L17" s="32">
        <v>1430960</v>
      </c>
      <c r="M17" s="32">
        <v>193967</v>
      </c>
      <c r="N17" s="32">
        <v>5666056</v>
      </c>
      <c r="O17" s="32"/>
      <c r="P17" s="32"/>
      <c r="Q17" s="32"/>
      <c r="R17" s="32"/>
      <c r="S17" s="32">
        <v>6773391</v>
      </c>
      <c r="T17" s="32">
        <v>871585</v>
      </c>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row>
    <row r="18" spans="1:68" s="27" customFormat="1" ht="15">
      <c r="A18" s="35" t="s">
        <v>152</v>
      </c>
      <c r="B18" s="30">
        <v>10001122</v>
      </c>
      <c r="C18" s="30">
        <v>1</v>
      </c>
      <c r="D18" s="31" t="s">
        <v>132</v>
      </c>
      <c r="E18" s="30">
        <v>2023</v>
      </c>
      <c r="F18" s="32">
        <v>6151013</v>
      </c>
      <c r="G18" s="36">
        <v>9023931</v>
      </c>
      <c r="H18" s="36"/>
      <c r="I18" s="32">
        <v>2419961</v>
      </c>
      <c r="J18" s="36">
        <v>2970166</v>
      </c>
      <c r="K18" s="32">
        <v>132843</v>
      </c>
      <c r="L18" s="36">
        <v>543355</v>
      </c>
      <c r="M18" s="32">
        <v>1265224</v>
      </c>
      <c r="N18" s="32">
        <v>3687196</v>
      </c>
      <c r="O18" s="32"/>
      <c r="P18" s="32"/>
      <c r="Q18" s="32"/>
      <c r="R18" s="32"/>
      <c r="S18" s="32">
        <v>2474541</v>
      </c>
      <c r="T18" s="32">
        <v>185532</v>
      </c>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row>
    <row r="19" spans="1:68" s="27" customFormat="1" ht="15">
      <c r="A19" s="28" t="s">
        <v>153</v>
      </c>
      <c r="B19" s="29">
        <v>10001045</v>
      </c>
      <c r="C19" s="30">
        <v>1</v>
      </c>
      <c r="D19" s="31" t="s">
        <v>132</v>
      </c>
      <c r="E19" s="30">
        <v>2023</v>
      </c>
      <c r="F19" s="32">
        <v>3914872</v>
      </c>
      <c r="G19" s="32">
        <v>5330348</v>
      </c>
      <c r="H19" s="33"/>
      <c r="I19" s="32">
        <v>1726100</v>
      </c>
      <c r="J19" s="32">
        <v>2416442</v>
      </c>
      <c r="K19" s="32"/>
      <c r="L19" s="32">
        <v>396722</v>
      </c>
      <c r="M19" s="32">
        <v>74048</v>
      </c>
      <c r="N19" s="32">
        <v>2163045</v>
      </c>
      <c r="O19" s="32"/>
      <c r="P19" s="32"/>
      <c r="Q19" s="32"/>
      <c r="R19" s="32"/>
      <c r="S19" s="32">
        <v>2186951</v>
      </c>
      <c r="T19" s="32">
        <v>21005</v>
      </c>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row>
    <row r="20" spans="1:68" s="27" customFormat="1" ht="15">
      <c r="A20" s="35" t="s">
        <v>155</v>
      </c>
      <c r="B20" s="30">
        <v>10001330</v>
      </c>
      <c r="C20" s="30">
        <v>1</v>
      </c>
      <c r="D20" s="31" t="s">
        <v>141</v>
      </c>
      <c r="E20" s="30">
        <v>2023</v>
      </c>
      <c r="F20" s="32">
        <v>3792301</v>
      </c>
      <c r="G20" s="32">
        <v>5470136</v>
      </c>
      <c r="H20" s="32"/>
      <c r="I20" s="32">
        <v>1609235.02102</v>
      </c>
      <c r="J20" s="32">
        <v>2333668</v>
      </c>
      <c r="K20" s="32">
        <v>76941.8412</v>
      </c>
      <c r="L20" s="32">
        <v>314708</v>
      </c>
      <c r="M20" s="32">
        <v>68320</v>
      </c>
      <c r="N20" s="32">
        <v>1937313</v>
      </c>
      <c r="O20" s="32"/>
      <c r="P20" s="32"/>
      <c r="Q20" s="32"/>
      <c r="R20" s="32"/>
      <c r="S20" s="32">
        <v>2078641</v>
      </c>
      <c r="T20" s="32">
        <v>65412</v>
      </c>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row>
    <row r="21" spans="1:68" s="27" customFormat="1" ht="15">
      <c r="A21" s="35" t="s">
        <v>154</v>
      </c>
      <c r="B21" s="30">
        <v>210000835</v>
      </c>
      <c r="C21" s="30">
        <v>1</v>
      </c>
      <c r="D21" s="31" t="s">
        <v>132</v>
      </c>
      <c r="E21" s="30">
        <v>2022</v>
      </c>
      <c r="F21" s="32">
        <v>1298981</v>
      </c>
      <c r="G21" s="32">
        <v>1850053</v>
      </c>
      <c r="H21" s="32">
        <v>100437</v>
      </c>
      <c r="I21" s="32">
        <v>470051</v>
      </c>
      <c r="J21" s="32">
        <v>762532</v>
      </c>
      <c r="K21" s="32">
        <v>30820</v>
      </c>
      <c r="L21" s="32">
        <v>95240</v>
      </c>
      <c r="M21" s="32">
        <v>28043</v>
      </c>
      <c r="N21" s="32">
        <v>819187</v>
      </c>
      <c r="O21" s="32"/>
      <c r="P21" s="32"/>
      <c r="Q21" s="32"/>
      <c r="R21" s="32">
        <v>40091</v>
      </c>
      <c r="S21" s="32">
        <v>682658</v>
      </c>
      <c r="T21" s="32">
        <v>10856</v>
      </c>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row>
    <row r="22" spans="1:68" s="27" customFormat="1" ht="15">
      <c r="A22" s="35" t="s">
        <v>158</v>
      </c>
      <c r="B22" s="30">
        <v>10000312</v>
      </c>
      <c r="C22" s="30">
        <v>1</v>
      </c>
      <c r="D22" s="31" t="s">
        <v>132</v>
      </c>
      <c r="E22" s="30">
        <v>2023</v>
      </c>
      <c r="F22" s="32">
        <v>5234212</v>
      </c>
      <c r="G22" s="32">
        <v>7715862</v>
      </c>
      <c r="H22" s="32"/>
      <c r="I22" s="32">
        <v>3901947</v>
      </c>
      <c r="J22" s="32">
        <v>3068225</v>
      </c>
      <c r="K22" s="32"/>
      <c r="L22" s="32">
        <v>467484</v>
      </c>
      <c r="M22" s="32">
        <v>89775</v>
      </c>
      <c r="N22" s="32">
        <v>2622462</v>
      </c>
      <c r="O22" s="32"/>
      <c r="P22" s="32"/>
      <c r="Q22" s="32"/>
      <c r="R22" s="32"/>
      <c r="S22" s="32">
        <v>3400699</v>
      </c>
      <c r="T22" s="32">
        <v>226539</v>
      </c>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row>
    <row r="23" spans="1:68" s="27" customFormat="1" ht="15">
      <c r="A23" s="28" t="str">
        <f>+'[2]A. Allgemeine Informationen'!$C$8</f>
        <v>Stadtwerke Bramsche GmbH</v>
      </c>
      <c r="B23" s="29">
        <f>+'[2]A. Allgemeine Informationen'!$C$10</f>
        <v>10001473</v>
      </c>
      <c r="C23" s="30">
        <f>+'[2]A. Allgemeine Informationen'!$C$11</f>
        <v>1</v>
      </c>
      <c r="D23" s="31" t="s">
        <v>132</v>
      </c>
      <c r="E23" s="30">
        <v>2023</v>
      </c>
      <c r="F23" s="32">
        <v>2018641</v>
      </c>
      <c r="G23" s="32">
        <v>2667639</v>
      </c>
      <c r="H23" s="33"/>
      <c r="I23" s="32">
        <v>971935</v>
      </c>
      <c r="J23" s="32">
        <v>1343335</v>
      </c>
      <c r="K23" s="32"/>
      <c r="L23" s="32">
        <v>152132</v>
      </c>
      <c r="M23" s="32">
        <v>35411</v>
      </c>
      <c r="N23" s="32">
        <v>1034403</v>
      </c>
      <c r="O23" s="32"/>
      <c r="P23" s="32"/>
      <c r="Q23" s="32"/>
      <c r="R23" s="32"/>
      <c r="S23" s="32">
        <v>1213107</v>
      </c>
      <c r="T23" s="32">
        <v>25489</v>
      </c>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row>
    <row r="24" spans="1:68" s="27" customFormat="1" ht="15">
      <c r="A24" s="35" t="s">
        <v>161</v>
      </c>
      <c r="B24" s="30">
        <v>10000639</v>
      </c>
      <c r="C24" s="30">
        <v>1</v>
      </c>
      <c r="D24" s="31" t="s">
        <v>141</v>
      </c>
      <c r="E24" s="30">
        <v>2023</v>
      </c>
      <c r="F24" s="32">
        <v>6700270</v>
      </c>
      <c r="G24" s="32">
        <v>8148455</v>
      </c>
      <c r="H24" s="32"/>
      <c r="I24" s="32">
        <v>2600060.82</v>
      </c>
      <c r="J24" s="32">
        <v>2947890</v>
      </c>
      <c r="K24" s="32">
        <v>207946.8930525</v>
      </c>
      <c r="L24" s="32">
        <v>850547</v>
      </c>
      <c r="M24" s="32">
        <v>127688</v>
      </c>
      <c r="N24" s="32">
        <v>3729962</v>
      </c>
      <c r="O24" s="32"/>
      <c r="P24" s="32"/>
      <c r="Q24" s="32"/>
      <c r="R24" s="32"/>
      <c r="S24" s="32">
        <v>2331844</v>
      </c>
      <c r="T24" s="32">
        <v>281033</v>
      </c>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row>
    <row r="25" spans="1:68" s="27" customFormat="1" ht="15">
      <c r="A25" s="28" t="s">
        <v>162</v>
      </c>
      <c r="B25" s="29">
        <v>10003216</v>
      </c>
      <c r="C25" s="30">
        <v>1</v>
      </c>
      <c r="D25" s="31" t="s">
        <v>132</v>
      </c>
      <c r="E25" s="30">
        <v>2023</v>
      </c>
      <c r="F25" s="32">
        <v>4100569</v>
      </c>
      <c r="G25" s="32">
        <v>5596623</v>
      </c>
      <c r="H25" s="33"/>
      <c r="I25" s="32">
        <v>1742066</v>
      </c>
      <c r="J25" s="32">
        <v>2616498</v>
      </c>
      <c r="K25" s="32"/>
      <c r="L25" s="32">
        <v>343742</v>
      </c>
      <c r="M25" s="32">
        <v>79790</v>
      </c>
      <c r="N25" s="32">
        <v>2330780</v>
      </c>
      <c r="O25" s="32"/>
      <c r="P25" s="32"/>
      <c r="Q25" s="32"/>
      <c r="R25" s="32"/>
      <c r="S25" s="32">
        <v>2390589</v>
      </c>
      <c r="T25" s="32">
        <v>10958</v>
      </c>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row>
    <row r="26" spans="1:68" s="27" customFormat="1" ht="15">
      <c r="A26" s="35" t="s">
        <v>163</v>
      </c>
      <c r="B26" s="30">
        <v>10001198</v>
      </c>
      <c r="C26" s="30">
        <v>1</v>
      </c>
      <c r="D26" s="31" t="s">
        <v>141</v>
      </c>
      <c r="E26" s="30">
        <v>2023</v>
      </c>
      <c r="F26" s="32">
        <v>7121484</v>
      </c>
      <c r="G26" s="32">
        <v>8710971</v>
      </c>
      <c r="H26" s="32"/>
      <c r="I26" s="32">
        <v>3459148.2</v>
      </c>
      <c r="J26" s="32">
        <v>4144376</v>
      </c>
      <c r="K26" s="32">
        <v>182325.89298</v>
      </c>
      <c r="L26" s="32">
        <v>745751</v>
      </c>
      <c r="M26" s="32">
        <v>110442</v>
      </c>
      <c r="N26" s="32">
        <v>3226179</v>
      </c>
      <c r="O26" s="32"/>
      <c r="P26" s="32"/>
      <c r="Q26" s="32"/>
      <c r="R26" s="32"/>
      <c r="S26" s="32">
        <v>3652641</v>
      </c>
      <c r="T26" s="32">
        <v>135661</v>
      </c>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row>
    <row r="27" spans="1:68" s="27" customFormat="1" ht="15">
      <c r="A27" s="35" t="s">
        <v>164</v>
      </c>
      <c r="B27" s="30">
        <v>10001261</v>
      </c>
      <c r="C27" s="30">
        <v>1</v>
      </c>
      <c r="D27" s="31" t="s">
        <v>132</v>
      </c>
      <c r="E27" s="30">
        <v>2023</v>
      </c>
      <c r="F27" s="32">
        <v>1749263</v>
      </c>
      <c r="G27" s="32">
        <v>3887754</v>
      </c>
      <c r="H27" s="32"/>
      <c r="I27" s="32">
        <v>925071</v>
      </c>
      <c r="J27" s="32">
        <v>1446482</v>
      </c>
      <c r="K27" s="32">
        <v>66376.75421999999</v>
      </c>
      <c r="L27" s="32">
        <v>271495</v>
      </c>
      <c r="M27" s="32">
        <v>62409</v>
      </c>
      <c r="N27" s="32">
        <v>1802750</v>
      </c>
      <c r="O27" s="32"/>
      <c r="P27" s="32"/>
      <c r="Q27" s="32"/>
      <c r="R27" s="32"/>
      <c r="S27" s="32">
        <v>1132240</v>
      </c>
      <c r="T27" s="32">
        <v>168905</v>
      </c>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row>
    <row r="28" spans="1:68" s="27" customFormat="1" ht="15">
      <c r="A28" s="35" t="s">
        <v>166</v>
      </c>
      <c r="B28" s="30">
        <v>10000684</v>
      </c>
      <c r="C28" s="30">
        <v>1</v>
      </c>
      <c r="D28" s="31" t="s">
        <v>132</v>
      </c>
      <c r="E28" s="30">
        <v>2023</v>
      </c>
      <c r="F28" s="32">
        <v>6376772</v>
      </c>
      <c r="G28" s="32">
        <v>9418754</v>
      </c>
      <c r="H28" s="32"/>
      <c r="I28" s="32">
        <v>3121663</v>
      </c>
      <c r="J28" s="32">
        <v>4886432</v>
      </c>
      <c r="K28" s="32"/>
      <c r="L28" s="32">
        <v>485748</v>
      </c>
      <c r="M28" s="32">
        <v>110123</v>
      </c>
      <c r="N28" s="32">
        <v>3216647</v>
      </c>
      <c r="O28" s="32"/>
      <c r="P28" s="32"/>
      <c r="Q28" s="32"/>
      <c r="R28" s="32"/>
      <c r="S28" s="32">
        <v>4314740</v>
      </c>
      <c r="T28" s="32">
        <v>238295</v>
      </c>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row>
    <row r="29" spans="1:68" s="27" customFormat="1" ht="15">
      <c r="A29" s="35" t="s">
        <v>167</v>
      </c>
      <c r="B29" s="30">
        <v>10012360</v>
      </c>
      <c r="C29" s="30">
        <v>1</v>
      </c>
      <c r="D29" s="31" t="s">
        <v>132</v>
      </c>
      <c r="E29" s="30">
        <v>2023</v>
      </c>
      <c r="F29" s="32">
        <v>1864426</v>
      </c>
      <c r="G29" s="32">
        <v>4735966</v>
      </c>
      <c r="H29" s="32">
        <v>262798</v>
      </c>
      <c r="I29" s="32"/>
      <c r="J29" s="32">
        <v>1580534</v>
      </c>
      <c r="K29" s="32">
        <v>38194</v>
      </c>
      <c r="L29" s="32">
        <v>280599</v>
      </c>
      <c r="M29" s="37"/>
      <c r="N29" s="32">
        <v>1746216</v>
      </c>
      <c r="O29" s="32"/>
      <c r="P29" s="32"/>
      <c r="Q29" s="32"/>
      <c r="R29" s="32"/>
      <c r="S29" s="32">
        <v>2540731</v>
      </c>
      <c r="T29" s="32"/>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row>
    <row r="30" spans="1:68" s="27" customFormat="1" ht="15">
      <c r="A30" s="35" t="s">
        <v>168</v>
      </c>
      <c r="B30" s="30">
        <v>10000217</v>
      </c>
      <c r="C30" s="30">
        <v>1</v>
      </c>
      <c r="D30" s="31" t="s">
        <v>141</v>
      </c>
      <c r="E30" s="30">
        <v>2023</v>
      </c>
      <c r="F30" s="32">
        <v>10025241</v>
      </c>
      <c r="G30" s="32">
        <v>12114462</v>
      </c>
      <c r="H30" s="32"/>
      <c r="I30" s="32">
        <v>3539177.7799999993</v>
      </c>
      <c r="J30" s="32">
        <v>3559059</v>
      </c>
      <c r="K30" s="32">
        <v>200237.18360927422</v>
      </c>
      <c r="L30" s="32">
        <v>819012</v>
      </c>
      <c r="M30" s="32">
        <v>205364</v>
      </c>
      <c r="N30" s="32">
        <v>5998979</v>
      </c>
      <c r="O30" s="32"/>
      <c r="P30" s="32"/>
      <c r="Q30" s="32"/>
      <c r="R30" s="32"/>
      <c r="S30" s="32">
        <v>3013583</v>
      </c>
      <c r="T30" s="32">
        <v>44214</v>
      </c>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row>
    <row r="31" spans="1:68" s="27" customFormat="1" ht="15">
      <c r="A31" s="35" t="s">
        <v>169</v>
      </c>
      <c r="B31" s="30">
        <v>10001393</v>
      </c>
      <c r="C31" s="30">
        <v>1</v>
      </c>
      <c r="D31" s="31" t="s">
        <v>132</v>
      </c>
      <c r="E31" s="30">
        <v>2023</v>
      </c>
      <c r="F31" s="32">
        <v>7830977</v>
      </c>
      <c r="G31" s="32">
        <v>10355851</v>
      </c>
      <c r="H31" s="32"/>
      <c r="I31" s="32">
        <v>3250790</v>
      </c>
      <c r="J31" s="32">
        <v>3361081</v>
      </c>
      <c r="K31" s="32"/>
      <c r="L31" s="32">
        <v>951286</v>
      </c>
      <c r="M31" s="32">
        <v>154951</v>
      </c>
      <c r="N31" s="32">
        <v>4526350</v>
      </c>
      <c r="O31" s="32"/>
      <c r="P31" s="32"/>
      <c r="Q31" s="32"/>
      <c r="R31" s="32"/>
      <c r="S31" s="32">
        <v>2323486</v>
      </c>
      <c r="T31" s="32">
        <v>419472</v>
      </c>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row>
    <row r="32" spans="1:68" s="27" customFormat="1" ht="15">
      <c r="A32" s="35" t="s">
        <v>170</v>
      </c>
      <c r="B32" s="30">
        <v>10001899</v>
      </c>
      <c r="C32" s="30">
        <v>1</v>
      </c>
      <c r="D32" s="31" t="s">
        <v>132</v>
      </c>
      <c r="E32" s="30">
        <v>2023</v>
      </c>
      <c r="F32" s="32">
        <v>5928714</v>
      </c>
      <c r="G32" s="32">
        <v>8143850</v>
      </c>
      <c r="H32" s="32">
        <v>499727</v>
      </c>
      <c r="I32" s="32">
        <v>2265179</v>
      </c>
      <c r="J32" s="32">
        <v>3367982</v>
      </c>
      <c r="K32" s="32"/>
      <c r="L32" s="32">
        <v>401889</v>
      </c>
      <c r="M32" s="32">
        <v>123940</v>
      </c>
      <c r="N32" s="32">
        <v>3620473</v>
      </c>
      <c r="O32" s="32"/>
      <c r="P32" s="32"/>
      <c r="Q32" s="32"/>
      <c r="R32" s="32">
        <v>109847</v>
      </c>
      <c r="S32" s="32">
        <v>2984633</v>
      </c>
      <c r="T32" s="32">
        <v>70694</v>
      </c>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row>
    <row r="33" spans="1:68" s="27" customFormat="1" ht="15">
      <c r="A33" s="35" t="s">
        <v>172</v>
      </c>
      <c r="B33" s="30">
        <v>10001497</v>
      </c>
      <c r="C33" s="30">
        <v>1</v>
      </c>
      <c r="D33" s="31" t="s">
        <v>125</v>
      </c>
      <c r="E33" s="30">
        <v>2023</v>
      </c>
      <c r="F33" s="32">
        <v>12204832</v>
      </c>
      <c r="G33" s="32">
        <v>27067876</v>
      </c>
      <c r="H33" s="32"/>
      <c r="I33" s="32">
        <v>5155770.206499999</v>
      </c>
      <c r="J33" s="32">
        <v>11424598</v>
      </c>
      <c r="K33" s="32">
        <v>318591.64442</v>
      </c>
      <c r="L33" s="32">
        <v>1303107</v>
      </c>
      <c r="M33" s="32">
        <v>637459</v>
      </c>
      <c r="N33" s="32">
        <v>6085461</v>
      </c>
      <c r="O33" s="32"/>
      <c r="P33" s="32"/>
      <c r="Q33" s="32"/>
      <c r="R33" s="32"/>
      <c r="S33" s="32">
        <v>8831493</v>
      </c>
      <c r="T33" s="32">
        <v>1117899</v>
      </c>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row>
    <row r="34" spans="1:68" s="27" customFormat="1" ht="15">
      <c r="A34" s="35" t="s">
        <v>175</v>
      </c>
      <c r="B34" s="30">
        <v>10010678</v>
      </c>
      <c r="C34" s="30">
        <v>1</v>
      </c>
      <c r="D34" s="31" t="s">
        <v>125</v>
      </c>
      <c r="E34" s="30">
        <v>2023</v>
      </c>
      <c r="F34" s="32">
        <v>2726609</v>
      </c>
      <c r="G34" s="32">
        <v>9542468</v>
      </c>
      <c r="H34" s="32"/>
      <c r="I34" s="32"/>
      <c r="J34" s="32">
        <v>5010129</v>
      </c>
      <c r="K34" s="32">
        <v>22741</v>
      </c>
      <c r="L34" s="32">
        <v>608316</v>
      </c>
      <c r="M34" s="34"/>
      <c r="N34" s="32">
        <v>2585398</v>
      </c>
      <c r="O34" s="32"/>
      <c r="P34" s="32"/>
      <c r="Q34" s="32"/>
      <c r="R34" s="32"/>
      <c r="S34" s="32">
        <v>5051285</v>
      </c>
      <c r="T34" s="32">
        <v>90112</v>
      </c>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row>
    <row r="35" spans="1:68" s="27" customFormat="1" ht="15">
      <c r="A35" s="35" t="s">
        <v>174</v>
      </c>
      <c r="B35" s="30">
        <v>10007169</v>
      </c>
      <c r="C35" s="30">
        <v>1</v>
      </c>
      <c r="D35" s="31" t="s">
        <v>132</v>
      </c>
      <c r="E35" s="30">
        <v>2023</v>
      </c>
      <c r="F35" s="32">
        <v>1131910</v>
      </c>
      <c r="G35" s="32">
        <v>1448047</v>
      </c>
      <c r="H35" s="32"/>
      <c r="I35" s="32">
        <v>693677</v>
      </c>
      <c r="J35" s="32">
        <v>936837</v>
      </c>
      <c r="K35" s="32"/>
      <c r="L35" s="32">
        <v>46821</v>
      </c>
      <c r="M35" s="32">
        <v>14826</v>
      </c>
      <c r="N35" s="32">
        <v>433082</v>
      </c>
      <c r="O35" s="32"/>
      <c r="P35" s="32"/>
      <c r="Q35" s="32"/>
      <c r="R35" s="32"/>
      <c r="S35" s="32">
        <v>876600</v>
      </c>
      <c r="T35" s="32">
        <v>701</v>
      </c>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row>
    <row r="36" spans="1:68" s="27" customFormat="1" ht="15">
      <c r="A36" s="35" t="s">
        <v>177</v>
      </c>
      <c r="B36" s="30">
        <v>10000917</v>
      </c>
      <c r="C36" s="30">
        <v>1</v>
      </c>
      <c r="D36" s="31" t="s">
        <v>125</v>
      </c>
      <c r="E36" s="30">
        <v>2023</v>
      </c>
      <c r="F36" s="32">
        <v>10082503</v>
      </c>
      <c r="G36" s="32">
        <v>14741419</v>
      </c>
      <c r="H36" s="32"/>
      <c r="I36" s="32">
        <v>3677764.726</v>
      </c>
      <c r="J36" s="32">
        <v>5873314</v>
      </c>
      <c r="K36" s="32">
        <v>316993.12582</v>
      </c>
      <c r="L36" s="32">
        <v>1296596</v>
      </c>
      <c r="M36" s="32"/>
      <c r="N36" s="32">
        <v>6070857</v>
      </c>
      <c r="O36" s="32"/>
      <c r="P36" s="32"/>
      <c r="Q36" s="32"/>
      <c r="R36" s="32"/>
      <c r="S36" s="32">
        <v>5561060</v>
      </c>
      <c r="T36" s="32">
        <v>478671</v>
      </c>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row>
    <row r="37" spans="1:68" s="27" customFormat="1" ht="15">
      <c r="A37" s="35" t="s">
        <v>178</v>
      </c>
      <c r="B37" s="30">
        <v>10000783</v>
      </c>
      <c r="C37" s="30">
        <v>1</v>
      </c>
      <c r="D37" s="31" t="s">
        <v>141</v>
      </c>
      <c r="E37" s="30">
        <v>2023</v>
      </c>
      <c r="F37" s="32">
        <v>3423023</v>
      </c>
      <c r="G37" s="32">
        <v>5616015</v>
      </c>
      <c r="H37" s="32"/>
      <c r="I37" s="32">
        <v>1628119</v>
      </c>
      <c r="J37" s="32">
        <v>2281877</v>
      </c>
      <c r="K37" s="32">
        <v>64804.06352</v>
      </c>
      <c r="L37" s="32">
        <v>265062</v>
      </c>
      <c r="M37" s="32">
        <v>57215</v>
      </c>
      <c r="N37" s="32">
        <v>1671322</v>
      </c>
      <c r="O37" s="32"/>
      <c r="P37" s="32"/>
      <c r="Q37" s="32"/>
      <c r="R37" s="32"/>
      <c r="S37" s="32">
        <v>1825007</v>
      </c>
      <c r="T37" s="32">
        <v>285718</v>
      </c>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row>
    <row r="38" spans="1:68" s="27" customFormat="1" ht="15">
      <c r="A38" s="28" t="s">
        <v>181</v>
      </c>
      <c r="B38" s="29">
        <v>10001400</v>
      </c>
      <c r="C38" s="30">
        <v>1</v>
      </c>
      <c r="D38" s="31" t="s">
        <v>132</v>
      </c>
      <c r="E38" s="30">
        <v>2023</v>
      </c>
      <c r="F38" s="32">
        <v>2528517</v>
      </c>
      <c r="G38" s="32">
        <v>2919607</v>
      </c>
      <c r="H38" s="33"/>
      <c r="I38" s="32">
        <v>1158878</v>
      </c>
      <c r="J38" s="32">
        <v>1208972</v>
      </c>
      <c r="K38" s="32"/>
      <c r="L38" s="32">
        <v>144542</v>
      </c>
      <c r="M38" s="32">
        <v>46336</v>
      </c>
      <c r="N38" s="32">
        <v>1353540</v>
      </c>
      <c r="O38" s="32"/>
      <c r="P38" s="32"/>
      <c r="Q38" s="32"/>
      <c r="R38" s="32"/>
      <c r="S38" s="32">
        <v>974387</v>
      </c>
      <c r="T38" s="32">
        <v>102634</v>
      </c>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row>
    <row r="39" spans="1:68" s="27" customFormat="1" ht="15">
      <c r="A39" s="28" t="str">
        <f>+'[3]A. Allgemeine Informationen'!$C$8</f>
        <v>SWN Stadtwerke Northeim GmbH</v>
      </c>
      <c r="B39" s="29">
        <f>+'[3]A. Allgemeine Informationen'!$C$10</f>
        <v>10000965</v>
      </c>
      <c r="C39" s="30">
        <f>+'[3]A. Allgemeine Informationen'!$C$11</f>
        <v>1</v>
      </c>
      <c r="D39" s="31" t="s">
        <v>132</v>
      </c>
      <c r="E39" s="30">
        <v>2023</v>
      </c>
      <c r="F39" s="32">
        <v>5828629</v>
      </c>
      <c r="G39" s="32">
        <v>8211649</v>
      </c>
      <c r="H39" s="33"/>
      <c r="I39" s="32">
        <v>3089425</v>
      </c>
      <c r="J39" s="32">
        <v>4454038</v>
      </c>
      <c r="K39" s="32"/>
      <c r="L39" s="32">
        <v>307833</v>
      </c>
      <c r="M39" s="32">
        <v>92669</v>
      </c>
      <c r="N39" s="32">
        <v>2707006</v>
      </c>
      <c r="O39" s="32"/>
      <c r="P39" s="32"/>
      <c r="Q39" s="32"/>
      <c r="R39" s="32"/>
      <c r="S39" s="32">
        <v>4027895</v>
      </c>
      <c r="T39" s="32">
        <v>119629</v>
      </c>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row>
    <row r="40" spans="1:68" s="27" customFormat="1" ht="15">
      <c r="A40" s="28" t="s">
        <v>183</v>
      </c>
      <c r="B40" s="29">
        <v>10000582</v>
      </c>
      <c r="C40" s="30">
        <v>1</v>
      </c>
      <c r="D40" s="31" t="s">
        <v>132</v>
      </c>
      <c r="E40" s="30">
        <v>2023</v>
      </c>
      <c r="F40" s="32">
        <v>10017328</v>
      </c>
      <c r="G40" s="32">
        <v>14339939</v>
      </c>
      <c r="H40" s="33"/>
      <c r="I40" s="32">
        <v>4307528</v>
      </c>
      <c r="J40" s="32">
        <v>6714431</v>
      </c>
      <c r="K40" s="32"/>
      <c r="L40" s="32">
        <v>602675</v>
      </c>
      <c r="M40" s="32">
        <v>193167</v>
      </c>
      <c r="N40" s="32">
        <v>5642685</v>
      </c>
      <c r="O40" s="32"/>
      <c r="P40" s="32"/>
      <c r="Q40" s="32"/>
      <c r="R40" s="32"/>
      <c r="S40" s="32">
        <v>5907248</v>
      </c>
      <c r="T40" s="32">
        <v>274870</v>
      </c>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row>
    <row r="41" spans="1:68" s="27" customFormat="1" ht="15">
      <c r="A41" s="35" t="s">
        <v>184</v>
      </c>
      <c r="B41" s="30">
        <v>10000308</v>
      </c>
      <c r="C41" s="30">
        <v>1</v>
      </c>
      <c r="D41" s="38" t="s">
        <v>132</v>
      </c>
      <c r="E41" s="30">
        <v>2023</v>
      </c>
      <c r="F41" s="32">
        <v>5767650</v>
      </c>
      <c r="G41" s="32">
        <v>8206663</v>
      </c>
      <c r="H41" s="32"/>
      <c r="I41" s="32"/>
      <c r="J41" s="32"/>
      <c r="K41" s="32"/>
      <c r="L41" s="32"/>
      <c r="M41" s="32"/>
      <c r="N41" s="32"/>
      <c r="O41" s="32"/>
      <c r="P41" s="32"/>
      <c r="Q41" s="32"/>
      <c r="R41" s="32"/>
      <c r="S41" s="32"/>
      <c r="T41" s="32"/>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row>
    <row r="42" spans="1:68" s="27" customFormat="1" ht="15">
      <c r="A42" s="35" t="s">
        <v>185</v>
      </c>
      <c r="B42" s="30">
        <v>10000676</v>
      </c>
      <c r="C42" s="30">
        <v>1</v>
      </c>
      <c r="D42" s="31" t="s">
        <v>141</v>
      </c>
      <c r="E42" s="30">
        <v>2023</v>
      </c>
      <c r="F42" s="32">
        <v>4300020</v>
      </c>
      <c r="G42" s="32">
        <v>4796779</v>
      </c>
      <c r="H42" s="32"/>
      <c r="I42" s="32">
        <v>2007843</v>
      </c>
      <c r="J42" s="32">
        <v>2114775</v>
      </c>
      <c r="K42" s="32">
        <v>49125.393407397416</v>
      </c>
      <c r="L42" s="32">
        <v>200933</v>
      </c>
      <c r="M42" s="32">
        <v>70407</v>
      </c>
      <c r="N42" s="32">
        <v>2056699</v>
      </c>
      <c r="O42" s="32"/>
      <c r="P42" s="32"/>
      <c r="Q42" s="32"/>
      <c r="R42" s="32"/>
      <c r="S42" s="32">
        <v>1550930</v>
      </c>
      <c r="T42" s="32">
        <v>348844</v>
      </c>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row>
    <row r="43" spans="1:68" s="27" customFormat="1" ht="15">
      <c r="A43" s="28" t="s">
        <v>187</v>
      </c>
      <c r="B43" s="29">
        <v>10000616</v>
      </c>
      <c r="C43" s="30">
        <v>1</v>
      </c>
      <c r="D43" s="31" t="s">
        <v>125</v>
      </c>
      <c r="E43" s="30">
        <v>2023</v>
      </c>
      <c r="F43" s="32"/>
      <c r="G43" s="32">
        <v>5527006</v>
      </c>
      <c r="H43" s="33"/>
      <c r="I43" s="32"/>
      <c r="J43" s="32">
        <v>1337273</v>
      </c>
      <c r="K43" s="32"/>
      <c r="L43" s="32">
        <v>351767</v>
      </c>
      <c r="M43" s="32"/>
      <c r="N43" s="32"/>
      <c r="O43" s="32"/>
      <c r="P43" s="32"/>
      <c r="Q43" s="32"/>
      <c r="R43" s="32"/>
      <c r="S43" s="32">
        <v>583824</v>
      </c>
      <c r="T43" s="32">
        <v>692866</v>
      </c>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row>
    <row r="44" spans="1:68" s="27" customFormat="1" ht="15">
      <c r="A44" s="35" t="s">
        <v>188</v>
      </c>
      <c r="B44" s="30">
        <v>10001216</v>
      </c>
      <c r="C44" s="30">
        <v>1</v>
      </c>
      <c r="D44" s="31" t="s">
        <v>132</v>
      </c>
      <c r="E44" s="30">
        <v>2023</v>
      </c>
      <c r="F44" s="32">
        <v>5500577</v>
      </c>
      <c r="G44" s="32">
        <v>8770707</v>
      </c>
      <c r="H44" s="32"/>
      <c r="I44" s="32">
        <v>2356762</v>
      </c>
      <c r="J44" s="32">
        <v>3538117</v>
      </c>
      <c r="K44" s="32"/>
      <c r="L44" s="32">
        <v>387245</v>
      </c>
      <c r="M44" s="32">
        <v>106358</v>
      </c>
      <c r="N44" s="32">
        <v>3106863</v>
      </c>
      <c r="O44" s="32"/>
      <c r="P44" s="32"/>
      <c r="Q44" s="32"/>
      <c r="R44" s="32">
        <v>105195</v>
      </c>
      <c r="S44" s="32">
        <v>3164980</v>
      </c>
      <c r="T44" s="32">
        <v>85687</v>
      </c>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row>
    <row r="45" spans="1:68" s="27" customFormat="1" ht="15">
      <c r="A45" s="35" t="s">
        <v>189</v>
      </c>
      <c r="B45" s="30">
        <v>10000614</v>
      </c>
      <c r="C45" s="30">
        <v>1</v>
      </c>
      <c r="D45" s="31" t="s">
        <v>132</v>
      </c>
      <c r="E45" s="30">
        <v>2023</v>
      </c>
      <c r="F45" s="32">
        <v>5421342</v>
      </c>
      <c r="G45" s="32">
        <v>6483497</v>
      </c>
      <c r="H45" s="32"/>
      <c r="I45" s="32">
        <v>2382092</v>
      </c>
      <c r="J45" s="32">
        <v>2112244</v>
      </c>
      <c r="K45" s="32"/>
      <c r="L45" s="32"/>
      <c r="M45" s="32">
        <v>102691</v>
      </c>
      <c r="N45" s="32">
        <v>3003526</v>
      </c>
      <c r="O45" s="32"/>
      <c r="P45" s="32"/>
      <c r="Q45" s="32"/>
      <c r="R45" s="32"/>
      <c r="S45" s="32">
        <v>1448364</v>
      </c>
      <c r="T45" s="32">
        <v>663881</v>
      </c>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row>
    <row r="46" spans="1:68" s="27" customFormat="1" ht="15">
      <c r="A46" s="35" t="s">
        <v>190</v>
      </c>
      <c r="B46" s="30">
        <v>10003219</v>
      </c>
      <c r="C46" s="30">
        <v>1</v>
      </c>
      <c r="D46" s="31" t="s">
        <v>132</v>
      </c>
      <c r="E46" s="30">
        <v>2023</v>
      </c>
      <c r="F46" s="32">
        <v>4637032</v>
      </c>
      <c r="G46" s="32">
        <v>6826989</v>
      </c>
      <c r="H46" s="32">
        <v>1179809</v>
      </c>
      <c r="I46" s="32">
        <v>2364148</v>
      </c>
      <c r="J46" s="32">
        <v>2670919</v>
      </c>
      <c r="K46" s="32"/>
      <c r="L46" s="32">
        <v>345942</v>
      </c>
      <c r="M46" s="32">
        <v>76893</v>
      </c>
      <c r="N46" s="32">
        <v>2246167</v>
      </c>
      <c r="O46" s="32"/>
      <c r="P46" s="32"/>
      <c r="Q46" s="32">
        <v>591969</v>
      </c>
      <c r="R46" s="32">
        <v>388436</v>
      </c>
      <c r="S46" s="32">
        <v>2346813</v>
      </c>
      <c r="T46" s="32">
        <v>80060</v>
      </c>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row>
    <row r="47" spans="1:68" s="27" customFormat="1" ht="15">
      <c r="A47" s="35" t="s">
        <v>192</v>
      </c>
      <c r="B47" s="30">
        <v>10000816</v>
      </c>
      <c r="C47" s="39">
        <v>1</v>
      </c>
      <c r="D47" s="31" t="s">
        <v>132</v>
      </c>
      <c r="E47" s="39">
        <v>2023</v>
      </c>
      <c r="F47" s="36">
        <v>8984746</v>
      </c>
      <c r="G47" s="36">
        <v>11352044</v>
      </c>
      <c r="H47" s="36">
        <v>691675</v>
      </c>
      <c r="I47" s="36">
        <v>4176430.3</v>
      </c>
      <c r="J47" s="36">
        <v>5032441</v>
      </c>
      <c r="K47" s="36">
        <v>184162.69592</v>
      </c>
      <c r="L47" s="36">
        <v>753264</v>
      </c>
      <c r="M47" s="36">
        <v>159155.2496700001</v>
      </c>
      <c r="N47" s="36">
        <v>4649160.45033</v>
      </c>
      <c r="O47" s="36"/>
      <c r="P47" s="36"/>
      <c r="Q47" s="36"/>
      <c r="R47" s="36">
        <v>393348</v>
      </c>
      <c r="S47" s="36">
        <v>4488102</v>
      </c>
      <c r="T47" s="36">
        <v>95101</v>
      </c>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row>
    <row r="48" spans="1:68" s="27" customFormat="1" ht="15">
      <c r="A48" s="35" t="s">
        <v>194</v>
      </c>
      <c r="B48" s="30">
        <v>1000803</v>
      </c>
      <c r="C48" s="30">
        <v>1</v>
      </c>
      <c r="D48" s="31" t="s">
        <v>132</v>
      </c>
      <c r="E48" s="30">
        <v>2023</v>
      </c>
      <c r="F48" s="32">
        <v>7824575</v>
      </c>
      <c r="G48" s="32">
        <v>10537639</v>
      </c>
      <c r="H48" s="32"/>
      <c r="I48" s="32">
        <v>4053580</v>
      </c>
      <c r="J48" s="32">
        <v>5835968</v>
      </c>
      <c r="K48" s="32">
        <v>161854.87357691803</v>
      </c>
      <c r="L48" s="32">
        <v>662021</v>
      </c>
      <c r="M48" s="32">
        <v>111957</v>
      </c>
      <c r="N48" s="32">
        <v>3270433</v>
      </c>
      <c r="O48" s="32"/>
      <c r="P48" s="32"/>
      <c r="Q48" s="32"/>
      <c r="R48" s="32"/>
      <c r="S48" s="32">
        <v>4739198</v>
      </c>
      <c r="T48" s="32">
        <v>674896.2597218623</v>
      </c>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row>
    <row r="49" spans="1:68" s="27" customFormat="1" ht="15">
      <c r="A49" s="35" t="s">
        <v>195</v>
      </c>
      <c r="B49" s="30">
        <v>10000892</v>
      </c>
      <c r="C49" s="30">
        <v>1</v>
      </c>
      <c r="D49" s="31" t="s">
        <v>132</v>
      </c>
      <c r="E49" s="30">
        <v>2023</v>
      </c>
      <c r="F49" s="32">
        <v>1730916</v>
      </c>
      <c r="G49" s="32">
        <v>2600443</v>
      </c>
      <c r="H49" s="32"/>
      <c r="I49" s="32">
        <v>681186</v>
      </c>
      <c r="J49" s="32">
        <v>990909</v>
      </c>
      <c r="K49" s="32">
        <v>18813</v>
      </c>
      <c r="L49" s="32">
        <v>76949</v>
      </c>
      <c r="M49" s="32">
        <v>35513</v>
      </c>
      <c r="N49" s="32">
        <v>1037391</v>
      </c>
      <c r="O49" s="32"/>
      <c r="P49" s="32"/>
      <c r="Q49" s="32"/>
      <c r="R49" s="32">
        <v>248670</v>
      </c>
      <c r="S49" s="32">
        <v>897089</v>
      </c>
      <c r="T49" s="32">
        <v>3054</v>
      </c>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row>
    <row r="50" spans="1:68" s="27" customFormat="1" ht="15">
      <c r="A50" s="35" t="s">
        <v>196</v>
      </c>
      <c r="B50" s="30">
        <v>10000286</v>
      </c>
      <c r="C50" s="30">
        <v>1</v>
      </c>
      <c r="D50" s="31" t="s">
        <v>141</v>
      </c>
      <c r="E50" s="30">
        <v>2023</v>
      </c>
      <c r="F50" s="32">
        <v>6987216</v>
      </c>
      <c r="G50" s="32">
        <v>8729483</v>
      </c>
      <c r="H50" s="32"/>
      <c r="I50" s="32">
        <v>3067304.8</v>
      </c>
      <c r="J50" s="32">
        <v>4087965</v>
      </c>
      <c r="K50" s="32">
        <v>188541.9955789998</v>
      </c>
      <c r="L50" s="32">
        <v>771176</v>
      </c>
      <c r="M50" s="32">
        <v>115532</v>
      </c>
      <c r="N50" s="32">
        <v>3374864</v>
      </c>
      <c r="O50" s="32"/>
      <c r="P50" s="32"/>
      <c r="Q50" s="32"/>
      <c r="R50" s="32"/>
      <c r="S50" s="32">
        <v>3714309</v>
      </c>
      <c r="T50" s="32">
        <v>24295</v>
      </c>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row>
    <row r="51" spans="1:68" s="27" customFormat="1" ht="15">
      <c r="A51" s="35" t="s">
        <v>198</v>
      </c>
      <c r="B51" s="30">
        <v>10003632</v>
      </c>
      <c r="C51" s="30">
        <v>1</v>
      </c>
      <c r="D51" s="31" t="s">
        <v>132</v>
      </c>
      <c r="E51" s="30">
        <v>2023</v>
      </c>
      <c r="F51" s="32"/>
      <c r="G51" s="32">
        <v>4552361</v>
      </c>
      <c r="H51" s="32">
        <v>170625</v>
      </c>
      <c r="I51" s="32"/>
      <c r="J51" s="32">
        <v>2585975</v>
      </c>
      <c r="K51" s="32"/>
      <c r="L51" s="32">
        <v>202675</v>
      </c>
      <c r="M51" s="32"/>
      <c r="N51" s="32"/>
      <c r="O51" s="32"/>
      <c r="P51" s="32"/>
      <c r="Q51" s="32">
        <v>144254</v>
      </c>
      <c r="R51" s="32">
        <v>-57124</v>
      </c>
      <c r="S51" s="32">
        <v>2528504</v>
      </c>
      <c r="T51" s="32">
        <v>11073</v>
      </c>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row>
    <row r="52" spans="1:68" s="27" customFormat="1" ht="15">
      <c r="A52" s="35" t="s">
        <v>200</v>
      </c>
      <c r="B52" s="30">
        <v>10000600</v>
      </c>
      <c r="C52" s="30">
        <v>1</v>
      </c>
      <c r="D52" s="31" t="s">
        <v>141</v>
      </c>
      <c r="E52" s="30">
        <v>2023</v>
      </c>
      <c r="F52" s="32">
        <v>5853124</v>
      </c>
      <c r="G52" s="32">
        <v>7605142</v>
      </c>
      <c r="H52" s="32"/>
      <c r="I52" s="32">
        <v>2341113.2</v>
      </c>
      <c r="J52" s="32">
        <v>2968097</v>
      </c>
      <c r="K52" s="32">
        <v>107591.33574000001</v>
      </c>
      <c r="L52" s="32">
        <v>440071</v>
      </c>
      <c r="M52" s="32">
        <v>108445</v>
      </c>
      <c r="N52" s="32">
        <v>3167842</v>
      </c>
      <c r="O52" s="32"/>
      <c r="P52" s="32"/>
      <c r="Q52" s="32"/>
      <c r="R52" s="32"/>
      <c r="S52" s="32">
        <v>2509861</v>
      </c>
      <c r="T52" s="32">
        <v>165580</v>
      </c>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row>
    <row r="53" spans="1:68" s="27" customFormat="1" ht="15">
      <c r="A53" s="35" t="s">
        <v>202</v>
      </c>
      <c r="B53" s="30">
        <v>10000172</v>
      </c>
      <c r="C53" s="30">
        <v>1</v>
      </c>
      <c r="D53" s="31" t="s">
        <v>125</v>
      </c>
      <c r="E53" s="30">
        <v>2023</v>
      </c>
      <c r="F53" s="32">
        <v>7847787</v>
      </c>
      <c r="G53" s="32">
        <v>11995548</v>
      </c>
      <c r="H53" s="32"/>
      <c r="I53" s="32">
        <v>2899661</v>
      </c>
      <c r="J53" s="32">
        <v>4791640</v>
      </c>
      <c r="K53" s="32">
        <v>202004</v>
      </c>
      <c r="L53" s="32">
        <v>826238</v>
      </c>
      <c r="M53" s="32">
        <v>547387</v>
      </c>
      <c r="N53" s="32">
        <v>4889964</v>
      </c>
      <c r="O53" s="32"/>
      <c r="P53" s="32"/>
      <c r="Q53" s="32"/>
      <c r="R53" s="32"/>
      <c r="S53" s="32">
        <v>4215412</v>
      </c>
      <c r="T53" s="32">
        <v>9173</v>
      </c>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row>
    <row r="54" spans="1:68" s="27" customFormat="1" ht="15">
      <c r="A54" s="35" t="s">
        <v>204</v>
      </c>
      <c r="B54" s="30">
        <v>10001565</v>
      </c>
      <c r="C54" s="30">
        <v>1</v>
      </c>
      <c r="D54" s="31" t="s">
        <v>141</v>
      </c>
      <c r="E54" s="30">
        <v>2023</v>
      </c>
      <c r="F54" s="32">
        <v>4814006</v>
      </c>
      <c r="G54" s="32">
        <v>5582127</v>
      </c>
      <c r="H54" s="32"/>
      <c r="I54" s="32">
        <v>2543130.75230755</v>
      </c>
      <c r="J54" s="32">
        <v>2505775</v>
      </c>
      <c r="K54" s="32">
        <v>41481.19537659991</v>
      </c>
      <c r="L54" s="32">
        <v>169667</v>
      </c>
      <c r="M54" s="32">
        <v>69600</v>
      </c>
      <c r="N54" s="32">
        <v>2033109</v>
      </c>
      <c r="O54" s="32"/>
      <c r="P54" s="32"/>
      <c r="Q54" s="32"/>
      <c r="R54" s="32"/>
      <c r="S54" s="32">
        <v>1790509</v>
      </c>
      <c r="T54" s="32">
        <v>474565</v>
      </c>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row>
    <row r="55" spans="1:68" s="27" customFormat="1" ht="15">
      <c r="A55" s="35" t="s">
        <v>205</v>
      </c>
      <c r="B55" s="30">
        <v>10000596</v>
      </c>
      <c r="C55" s="30">
        <v>1</v>
      </c>
      <c r="D55" s="38" t="s">
        <v>132</v>
      </c>
      <c r="E55" s="30">
        <v>2023</v>
      </c>
      <c r="F55" s="32">
        <v>8159448</v>
      </c>
      <c r="G55" s="32">
        <v>12715789</v>
      </c>
      <c r="H55" s="32"/>
      <c r="I55" s="32">
        <v>2646262</v>
      </c>
      <c r="J55" s="32">
        <v>4547339</v>
      </c>
      <c r="K55" s="32">
        <v>267777.23658</v>
      </c>
      <c r="L55" s="32">
        <v>1095265</v>
      </c>
      <c r="M55" s="32">
        <v>186515</v>
      </c>
      <c r="N55" s="32">
        <v>5448382</v>
      </c>
      <c r="O55" s="32"/>
      <c r="P55" s="32"/>
      <c r="Q55" s="32"/>
      <c r="R55" s="32"/>
      <c r="S55" s="32">
        <v>3976737</v>
      </c>
      <c r="T55" s="32">
        <v>130572</v>
      </c>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row>
    <row r="56" spans="1:68" s="27" customFormat="1" ht="15">
      <c r="A56" s="35" t="s">
        <v>206</v>
      </c>
      <c r="B56" s="30">
        <v>10000150</v>
      </c>
      <c r="C56" s="30">
        <v>1</v>
      </c>
      <c r="D56" s="31" t="s">
        <v>125</v>
      </c>
      <c r="E56" s="30">
        <v>2023</v>
      </c>
      <c r="F56" s="32"/>
      <c r="G56" s="32">
        <v>22603384</v>
      </c>
      <c r="H56" s="32"/>
      <c r="I56" s="32"/>
      <c r="J56" s="32">
        <v>12329756</v>
      </c>
      <c r="K56" s="32"/>
      <c r="L56" s="32">
        <v>901965</v>
      </c>
      <c r="M56" s="32"/>
      <c r="N56" s="32"/>
      <c r="O56" s="32"/>
      <c r="P56" s="32"/>
      <c r="Q56" s="32"/>
      <c r="R56" s="32"/>
      <c r="S56" s="32">
        <v>9868918</v>
      </c>
      <c r="T56" s="32">
        <v>937150</v>
      </c>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row>
    <row r="57" spans="1:68" s="27" customFormat="1" ht="15">
      <c r="A57" s="35" t="s">
        <v>207</v>
      </c>
      <c r="B57" s="30">
        <v>10000905</v>
      </c>
      <c r="C57" s="30">
        <v>1</v>
      </c>
      <c r="D57" s="31" t="s">
        <v>132</v>
      </c>
      <c r="E57" s="30">
        <v>2023</v>
      </c>
      <c r="F57" s="32">
        <v>5364065</v>
      </c>
      <c r="G57" s="32">
        <v>7840646</v>
      </c>
      <c r="H57" s="32"/>
      <c r="I57" s="32">
        <v>2739749</v>
      </c>
      <c r="J57" s="32">
        <v>4088074</v>
      </c>
      <c r="K57" s="32">
        <v>108151.84</v>
      </c>
      <c r="L57" s="32">
        <v>442364</v>
      </c>
      <c r="M57" s="32">
        <v>89854</v>
      </c>
      <c r="N57" s="32">
        <v>2593468</v>
      </c>
      <c r="O57" s="32"/>
      <c r="P57" s="32"/>
      <c r="Q57" s="32"/>
      <c r="R57" s="32"/>
      <c r="S57" s="32">
        <v>3778079</v>
      </c>
      <c r="T57" s="32">
        <v>26237</v>
      </c>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row>
    <row r="58" spans="1:68" s="27" customFormat="1" ht="15">
      <c r="A58" s="35" t="s">
        <v>208</v>
      </c>
      <c r="B58" s="30">
        <v>10001481</v>
      </c>
      <c r="C58" s="30">
        <v>1</v>
      </c>
      <c r="D58" s="31" t="s">
        <v>125</v>
      </c>
      <c r="E58" s="30">
        <v>2023</v>
      </c>
      <c r="F58" s="32">
        <v>21197860</v>
      </c>
      <c r="G58" s="32">
        <v>19594685</v>
      </c>
      <c r="H58" s="32">
        <v>433412</v>
      </c>
      <c r="I58" s="32">
        <v>17744615</v>
      </c>
      <c r="J58" s="32">
        <v>10086471</v>
      </c>
      <c r="K58" s="32">
        <v>181052</v>
      </c>
      <c r="L58" s="32">
        <v>740542</v>
      </c>
      <c r="M58" s="32"/>
      <c r="N58" s="32">
        <v>3453245</v>
      </c>
      <c r="O58" s="32"/>
      <c r="P58" s="32"/>
      <c r="Q58" s="32">
        <v>1913287</v>
      </c>
      <c r="R58" s="32">
        <v>4888879</v>
      </c>
      <c r="S58" s="32">
        <v>888069</v>
      </c>
      <c r="T58" s="32">
        <v>9198402</v>
      </c>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row>
    <row r="59" spans="1:68" s="27" customFormat="1" ht="15">
      <c r="A59" s="35" t="s">
        <v>209</v>
      </c>
      <c r="B59" s="30">
        <v>10001082</v>
      </c>
      <c r="C59" s="30">
        <v>1</v>
      </c>
      <c r="D59" s="31" t="s">
        <v>132</v>
      </c>
      <c r="E59" s="30">
        <v>2023</v>
      </c>
      <c r="F59" s="32">
        <v>3462304</v>
      </c>
      <c r="G59" s="32">
        <v>4408724</v>
      </c>
      <c r="H59" s="32"/>
      <c r="I59" s="32">
        <v>1315316</v>
      </c>
      <c r="J59" s="32">
        <v>1328234</v>
      </c>
      <c r="K59" s="32">
        <v>94349</v>
      </c>
      <c r="L59" s="32">
        <v>401564</v>
      </c>
      <c r="M59" s="32">
        <v>72635</v>
      </c>
      <c r="N59" s="32">
        <v>2121769</v>
      </c>
      <c r="O59" s="32"/>
      <c r="P59" s="32"/>
      <c r="Q59" s="32"/>
      <c r="R59" s="32"/>
      <c r="S59" s="32">
        <v>1041018</v>
      </c>
      <c r="T59" s="32">
        <v>103640</v>
      </c>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row>
    <row r="60" spans="1:68" ht="15">
      <c r="A60" s="40"/>
      <c r="B60" s="40"/>
      <c r="C60" s="40"/>
      <c r="D60" s="40"/>
      <c r="E60" s="40"/>
      <c r="F60" s="40"/>
      <c r="G60" s="40"/>
      <c r="H60" s="40"/>
      <c r="I60" s="40"/>
      <c r="J60" s="40"/>
      <c r="K60" s="40"/>
      <c r="L60" s="40"/>
      <c r="M60" s="40"/>
      <c r="N60" s="40"/>
      <c r="O60" s="40"/>
      <c r="P60" s="40"/>
      <c r="Q60" s="40"/>
      <c r="R60" s="40"/>
      <c r="S60" s="40"/>
      <c r="T60" s="40"/>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row>
    <row r="61" spans="1:68" ht="15">
      <c r="A61" s="40"/>
      <c r="B61" s="40"/>
      <c r="C61" s="40"/>
      <c r="D61" s="40"/>
      <c r="E61" s="40"/>
      <c r="F61" s="40"/>
      <c r="G61" s="40"/>
      <c r="H61" s="40"/>
      <c r="I61" s="40"/>
      <c r="J61" s="40"/>
      <c r="K61" s="40"/>
      <c r="L61" s="40"/>
      <c r="M61" s="40"/>
      <c r="N61" s="40"/>
      <c r="O61" s="40"/>
      <c r="P61" s="40"/>
      <c r="Q61" s="40"/>
      <c r="R61" s="40"/>
      <c r="S61" s="40"/>
      <c r="T61" s="40"/>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row>
    <row r="62" spans="1:68" ht="15">
      <c r="A62" s="40"/>
      <c r="B62" s="40"/>
      <c r="C62" s="40"/>
      <c r="D62" s="40"/>
      <c r="E62" s="40"/>
      <c r="F62" s="40"/>
      <c r="G62" s="40"/>
      <c r="H62" s="40"/>
      <c r="I62" s="40"/>
      <c r="J62" s="40"/>
      <c r="K62" s="40"/>
      <c r="L62" s="40"/>
      <c r="M62" s="40"/>
      <c r="N62" s="40"/>
      <c r="O62" s="40"/>
      <c r="P62" s="40"/>
      <c r="Q62" s="40"/>
      <c r="R62" s="40"/>
      <c r="S62" s="40"/>
      <c r="T62" s="40"/>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row>
    <row r="63" spans="1:68" ht="15">
      <c r="A63" s="40"/>
      <c r="B63" s="40"/>
      <c r="C63" s="40"/>
      <c r="D63" s="40"/>
      <c r="E63" s="40"/>
      <c r="F63" s="40"/>
      <c r="G63" s="40"/>
      <c r="H63" s="40"/>
      <c r="I63" s="40"/>
      <c r="J63" s="40"/>
      <c r="K63" s="40"/>
      <c r="L63" s="40"/>
      <c r="M63" s="40"/>
      <c r="N63" s="40"/>
      <c r="O63" s="40"/>
      <c r="P63" s="40"/>
      <c r="Q63" s="40"/>
      <c r="R63" s="40"/>
      <c r="S63" s="40"/>
      <c r="T63" s="40"/>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row>
    <row r="64" spans="1:68" ht="15">
      <c r="A64" s="40"/>
      <c r="B64" s="40"/>
      <c r="C64" s="40"/>
      <c r="D64" s="40"/>
      <c r="E64" s="40"/>
      <c r="F64" s="40"/>
      <c r="G64" s="40"/>
      <c r="H64" s="40"/>
      <c r="I64" s="40"/>
      <c r="J64" s="40"/>
      <c r="K64" s="40"/>
      <c r="L64" s="40"/>
      <c r="M64" s="40"/>
      <c r="N64" s="40"/>
      <c r="O64" s="40"/>
      <c r="P64" s="40"/>
      <c r="Q64" s="40"/>
      <c r="R64" s="40"/>
      <c r="S64" s="40"/>
      <c r="T64" s="40"/>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row>
    <row r="65" spans="1:68" ht="15">
      <c r="A65" s="40"/>
      <c r="B65" s="40"/>
      <c r="C65" s="40"/>
      <c r="D65" s="40"/>
      <c r="E65" s="40"/>
      <c r="F65" s="40"/>
      <c r="G65" s="40"/>
      <c r="H65" s="40"/>
      <c r="I65" s="40"/>
      <c r="J65" s="40"/>
      <c r="K65" s="40"/>
      <c r="L65" s="40"/>
      <c r="M65" s="40"/>
      <c r="N65" s="40"/>
      <c r="O65" s="40"/>
      <c r="P65" s="40"/>
      <c r="Q65" s="40"/>
      <c r="R65" s="40"/>
      <c r="S65" s="40"/>
      <c r="T65" s="40"/>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row>
    <row r="66" spans="1:68" ht="15">
      <c r="A66" s="40"/>
      <c r="B66" s="40"/>
      <c r="C66" s="40"/>
      <c r="D66" s="40"/>
      <c r="E66" s="40"/>
      <c r="F66" s="40"/>
      <c r="G66" s="40"/>
      <c r="H66" s="40"/>
      <c r="I66" s="40"/>
      <c r="J66" s="40"/>
      <c r="K66" s="40"/>
      <c r="L66" s="40"/>
      <c r="M66" s="40"/>
      <c r="N66" s="40"/>
      <c r="O66" s="40"/>
      <c r="P66" s="40"/>
      <c r="Q66" s="40"/>
      <c r="R66" s="40"/>
      <c r="S66" s="40"/>
      <c r="T66" s="40"/>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row>
    <row r="67" spans="1:68" ht="15">
      <c r="A67" s="40"/>
      <c r="B67" s="40"/>
      <c r="C67" s="40"/>
      <c r="D67" s="40"/>
      <c r="E67" s="40"/>
      <c r="F67" s="40"/>
      <c r="G67" s="40"/>
      <c r="H67" s="40"/>
      <c r="I67" s="40"/>
      <c r="J67" s="40"/>
      <c r="K67" s="40"/>
      <c r="L67" s="40"/>
      <c r="M67" s="40"/>
      <c r="N67" s="40"/>
      <c r="O67" s="40"/>
      <c r="P67" s="40"/>
      <c r="Q67" s="40"/>
      <c r="R67" s="40"/>
      <c r="S67" s="40"/>
      <c r="T67" s="40"/>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row>
    <row r="68" spans="1:68" ht="15">
      <c r="A68" s="40"/>
      <c r="B68" s="40"/>
      <c r="C68" s="40"/>
      <c r="D68" s="40"/>
      <c r="E68" s="40"/>
      <c r="F68" s="40"/>
      <c r="G68" s="40"/>
      <c r="H68" s="40"/>
      <c r="I68" s="40"/>
      <c r="J68" s="40"/>
      <c r="K68" s="40"/>
      <c r="L68" s="40"/>
      <c r="M68" s="40"/>
      <c r="N68" s="40"/>
      <c r="O68" s="40"/>
      <c r="P68" s="40"/>
      <c r="Q68" s="40"/>
      <c r="R68" s="40"/>
      <c r="S68" s="40"/>
      <c r="T68" s="40"/>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row>
    <row r="69" spans="1:68" ht="15">
      <c r="A69" s="40"/>
      <c r="B69" s="40"/>
      <c r="C69" s="40"/>
      <c r="D69" s="40"/>
      <c r="E69" s="40"/>
      <c r="F69" s="40"/>
      <c r="G69" s="40"/>
      <c r="H69" s="40"/>
      <c r="I69" s="40"/>
      <c r="J69" s="40"/>
      <c r="K69" s="40"/>
      <c r="L69" s="40"/>
      <c r="M69" s="40"/>
      <c r="N69" s="40"/>
      <c r="O69" s="40"/>
      <c r="P69" s="40"/>
      <c r="Q69" s="40"/>
      <c r="R69" s="40"/>
      <c r="S69" s="40"/>
      <c r="T69" s="40"/>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row>
    <row r="70" spans="1:68" ht="15">
      <c r="A70" s="40"/>
      <c r="B70" s="40"/>
      <c r="C70" s="40"/>
      <c r="D70" s="40"/>
      <c r="E70" s="40"/>
      <c r="F70" s="40"/>
      <c r="G70" s="40"/>
      <c r="H70" s="40"/>
      <c r="I70" s="40"/>
      <c r="J70" s="40"/>
      <c r="K70" s="40"/>
      <c r="L70" s="40"/>
      <c r="M70" s="40"/>
      <c r="N70" s="40"/>
      <c r="O70" s="40"/>
      <c r="P70" s="40"/>
      <c r="Q70" s="40"/>
      <c r="R70" s="40"/>
      <c r="S70" s="40"/>
      <c r="T70" s="40"/>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row>
    <row r="71" spans="1:68" ht="15">
      <c r="A71" s="40"/>
      <c r="B71" s="40"/>
      <c r="C71" s="40"/>
      <c r="D71" s="40"/>
      <c r="E71" s="40"/>
      <c r="F71" s="40"/>
      <c r="G71" s="40"/>
      <c r="H71" s="40"/>
      <c r="I71" s="40"/>
      <c r="J71" s="40"/>
      <c r="K71" s="40"/>
      <c r="L71" s="40"/>
      <c r="M71" s="40"/>
      <c r="N71" s="40"/>
      <c r="O71" s="40"/>
      <c r="P71" s="40"/>
      <c r="Q71" s="40"/>
      <c r="R71" s="40"/>
      <c r="S71" s="40"/>
      <c r="T71" s="40"/>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row>
    <row r="72" spans="1:68" ht="15">
      <c r="A72" s="40"/>
      <c r="B72" s="40"/>
      <c r="C72" s="40"/>
      <c r="D72" s="40"/>
      <c r="E72" s="40"/>
      <c r="F72" s="40"/>
      <c r="G72" s="40"/>
      <c r="H72" s="40"/>
      <c r="I72" s="40"/>
      <c r="J72" s="40"/>
      <c r="K72" s="40"/>
      <c r="L72" s="40"/>
      <c r="M72" s="40"/>
      <c r="N72" s="40"/>
      <c r="O72" s="40"/>
      <c r="P72" s="40"/>
      <c r="Q72" s="40"/>
      <c r="R72" s="40"/>
      <c r="S72" s="40"/>
      <c r="T72" s="40"/>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row>
    <row r="73" spans="1:68" ht="15">
      <c r="A73" s="40"/>
      <c r="B73" s="40"/>
      <c r="C73" s="40"/>
      <c r="D73" s="40"/>
      <c r="E73" s="40"/>
      <c r="F73" s="40"/>
      <c r="G73" s="40"/>
      <c r="H73" s="40"/>
      <c r="I73" s="40"/>
      <c r="J73" s="40"/>
      <c r="K73" s="40"/>
      <c r="L73" s="40"/>
      <c r="M73" s="40"/>
      <c r="N73" s="40"/>
      <c r="O73" s="40"/>
      <c r="P73" s="40"/>
      <c r="Q73" s="40"/>
      <c r="R73" s="40"/>
      <c r="S73" s="40"/>
      <c r="T73" s="40"/>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row>
    <row r="74" spans="1:68" ht="15">
      <c r="A74" s="40"/>
      <c r="B74" s="40"/>
      <c r="C74" s="40"/>
      <c r="D74" s="40"/>
      <c r="E74" s="40"/>
      <c r="F74" s="40"/>
      <c r="G74" s="40"/>
      <c r="H74" s="40"/>
      <c r="I74" s="40"/>
      <c r="J74" s="40"/>
      <c r="K74" s="40"/>
      <c r="L74" s="40"/>
      <c r="M74" s="40"/>
      <c r="N74" s="40"/>
      <c r="O74" s="40"/>
      <c r="P74" s="40"/>
      <c r="Q74" s="40"/>
      <c r="R74" s="40"/>
      <c r="S74" s="40"/>
      <c r="T74" s="40"/>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row>
    <row r="75" spans="1:68" ht="15">
      <c r="A75" s="40"/>
      <c r="B75" s="40"/>
      <c r="C75" s="40"/>
      <c r="D75" s="40"/>
      <c r="E75" s="40"/>
      <c r="F75" s="40"/>
      <c r="G75" s="40"/>
      <c r="H75" s="40"/>
      <c r="I75" s="40"/>
      <c r="J75" s="40"/>
      <c r="K75" s="40"/>
      <c r="L75" s="40"/>
      <c r="M75" s="40"/>
      <c r="N75" s="40"/>
      <c r="O75" s="40"/>
      <c r="P75" s="40"/>
      <c r="Q75" s="40"/>
      <c r="R75" s="40"/>
      <c r="S75" s="40"/>
      <c r="T75" s="40"/>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row>
    <row r="76" spans="1:68" ht="15">
      <c r="A76" s="40"/>
      <c r="B76" s="40"/>
      <c r="C76" s="40"/>
      <c r="D76" s="40"/>
      <c r="E76" s="40"/>
      <c r="F76" s="40"/>
      <c r="G76" s="40"/>
      <c r="H76" s="40"/>
      <c r="I76" s="40"/>
      <c r="J76" s="40"/>
      <c r="K76" s="40"/>
      <c r="L76" s="40"/>
      <c r="M76" s="40"/>
      <c r="N76" s="40"/>
      <c r="O76" s="40"/>
      <c r="P76" s="40"/>
      <c r="Q76" s="40"/>
      <c r="R76" s="40"/>
      <c r="S76" s="40"/>
      <c r="T76" s="40"/>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row>
    <row r="77" spans="1:68" ht="15">
      <c r="A77" s="40"/>
      <c r="B77" s="40"/>
      <c r="C77" s="40"/>
      <c r="D77" s="40"/>
      <c r="E77" s="40"/>
      <c r="F77" s="40"/>
      <c r="G77" s="40"/>
      <c r="H77" s="40"/>
      <c r="I77" s="40"/>
      <c r="J77" s="40"/>
      <c r="K77" s="40"/>
      <c r="L77" s="40"/>
      <c r="M77" s="40"/>
      <c r="N77" s="40"/>
      <c r="O77" s="40"/>
      <c r="P77" s="40"/>
      <c r="Q77" s="40"/>
      <c r="R77" s="40"/>
      <c r="S77" s="40"/>
      <c r="T77" s="40"/>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row>
    <row r="78" spans="1:68" ht="15">
      <c r="A78" s="40"/>
      <c r="B78" s="40"/>
      <c r="C78" s="40"/>
      <c r="D78" s="40"/>
      <c r="E78" s="40"/>
      <c r="F78" s="40"/>
      <c r="G78" s="40"/>
      <c r="H78" s="40"/>
      <c r="I78" s="40"/>
      <c r="J78" s="40"/>
      <c r="K78" s="40"/>
      <c r="L78" s="40"/>
      <c r="M78" s="40"/>
      <c r="N78" s="40"/>
      <c r="O78" s="40"/>
      <c r="P78" s="40"/>
      <c r="Q78" s="40"/>
      <c r="R78" s="40"/>
      <c r="S78" s="40"/>
      <c r="T78" s="40"/>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row>
    <row r="79" spans="1:68" ht="15">
      <c r="A79" s="40"/>
      <c r="B79" s="40"/>
      <c r="C79" s="40"/>
      <c r="D79" s="40"/>
      <c r="E79" s="40"/>
      <c r="F79" s="40"/>
      <c r="G79" s="40"/>
      <c r="H79" s="40"/>
      <c r="I79" s="40"/>
      <c r="J79" s="40"/>
      <c r="K79" s="40"/>
      <c r="L79" s="40"/>
      <c r="M79" s="40"/>
      <c r="N79" s="40"/>
      <c r="O79" s="40"/>
      <c r="P79" s="40"/>
      <c r="Q79" s="40"/>
      <c r="R79" s="40"/>
      <c r="S79" s="40"/>
      <c r="T79" s="40"/>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row>
    <row r="80" spans="1:68" ht="15">
      <c r="A80" s="40"/>
      <c r="B80" s="40"/>
      <c r="C80" s="40"/>
      <c r="D80" s="40"/>
      <c r="E80" s="40"/>
      <c r="F80" s="40"/>
      <c r="G80" s="40"/>
      <c r="H80" s="40"/>
      <c r="I80" s="40"/>
      <c r="J80" s="40"/>
      <c r="K80" s="40"/>
      <c r="L80" s="40"/>
      <c r="M80" s="40"/>
      <c r="N80" s="40"/>
      <c r="O80" s="40"/>
      <c r="P80" s="40"/>
      <c r="Q80" s="40"/>
      <c r="R80" s="40"/>
      <c r="S80" s="40"/>
      <c r="T80" s="40"/>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row>
    <row r="81" spans="1:68" ht="15">
      <c r="A81" s="40"/>
      <c r="B81" s="40"/>
      <c r="C81" s="40"/>
      <c r="D81" s="40"/>
      <c r="E81" s="40"/>
      <c r="F81" s="40"/>
      <c r="G81" s="40"/>
      <c r="H81" s="40"/>
      <c r="I81" s="40"/>
      <c r="J81" s="40"/>
      <c r="K81" s="40"/>
      <c r="L81" s="40"/>
      <c r="M81" s="40"/>
      <c r="N81" s="40"/>
      <c r="O81" s="40"/>
      <c r="P81" s="40"/>
      <c r="Q81" s="40"/>
      <c r="R81" s="40"/>
      <c r="S81" s="40"/>
      <c r="T81" s="40"/>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row>
    <row r="82" spans="1:68" ht="15">
      <c r="A82" s="40"/>
      <c r="B82" s="40"/>
      <c r="C82" s="40"/>
      <c r="D82" s="40"/>
      <c r="E82" s="40"/>
      <c r="F82" s="40"/>
      <c r="G82" s="40"/>
      <c r="H82" s="40"/>
      <c r="I82" s="40"/>
      <c r="J82" s="40"/>
      <c r="K82" s="40"/>
      <c r="L82" s="40"/>
      <c r="M82" s="40"/>
      <c r="N82" s="40"/>
      <c r="O82" s="40"/>
      <c r="P82" s="40"/>
      <c r="Q82" s="40"/>
      <c r="R82" s="40"/>
      <c r="S82" s="40"/>
      <c r="T82" s="40"/>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row>
    <row r="83" spans="1:68" ht="15">
      <c r="A83" s="40"/>
      <c r="B83" s="40"/>
      <c r="C83" s="40"/>
      <c r="D83" s="40"/>
      <c r="E83" s="40"/>
      <c r="F83" s="40"/>
      <c r="G83" s="40"/>
      <c r="H83" s="40"/>
      <c r="I83" s="40"/>
      <c r="J83" s="40"/>
      <c r="K83" s="40"/>
      <c r="L83" s="40"/>
      <c r="M83" s="40"/>
      <c r="N83" s="40"/>
      <c r="O83" s="40"/>
      <c r="P83" s="40"/>
      <c r="Q83" s="40"/>
      <c r="R83" s="40"/>
      <c r="S83" s="40"/>
      <c r="T83" s="40"/>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row>
    <row r="84" spans="1:68" ht="15">
      <c r="A84" s="40"/>
      <c r="B84" s="40"/>
      <c r="C84" s="40"/>
      <c r="D84" s="40"/>
      <c r="E84" s="40"/>
      <c r="F84" s="40"/>
      <c r="G84" s="40"/>
      <c r="H84" s="40"/>
      <c r="I84" s="40"/>
      <c r="J84" s="40"/>
      <c r="K84" s="40"/>
      <c r="L84" s="40"/>
      <c r="M84" s="40"/>
      <c r="N84" s="40"/>
      <c r="O84" s="40"/>
      <c r="P84" s="40"/>
      <c r="Q84" s="40"/>
      <c r="R84" s="40"/>
      <c r="S84" s="40"/>
      <c r="T84" s="40"/>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row>
    <row r="85" spans="1:68" ht="15">
      <c r="A85" s="40"/>
      <c r="B85" s="40"/>
      <c r="C85" s="40"/>
      <c r="D85" s="40"/>
      <c r="E85" s="40"/>
      <c r="F85" s="40"/>
      <c r="G85" s="40"/>
      <c r="H85" s="40"/>
      <c r="I85" s="40"/>
      <c r="J85" s="40"/>
      <c r="K85" s="40"/>
      <c r="L85" s="40"/>
      <c r="M85" s="40"/>
      <c r="N85" s="40"/>
      <c r="O85" s="40"/>
      <c r="P85" s="40"/>
      <c r="Q85" s="40"/>
      <c r="R85" s="40"/>
      <c r="S85" s="40"/>
      <c r="T85" s="40"/>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row>
    <row r="86" spans="1:68" ht="15">
      <c r="A86" s="40"/>
      <c r="B86" s="40"/>
      <c r="C86" s="40"/>
      <c r="D86" s="40"/>
      <c r="E86" s="40"/>
      <c r="F86" s="40"/>
      <c r="G86" s="40"/>
      <c r="H86" s="40"/>
      <c r="I86" s="40"/>
      <c r="J86" s="40"/>
      <c r="K86" s="40"/>
      <c r="L86" s="40"/>
      <c r="M86" s="40"/>
      <c r="N86" s="40"/>
      <c r="O86" s="40"/>
      <c r="P86" s="40"/>
      <c r="Q86" s="40"/>
      <c r="R86" s="40"/>
      <c r="S86" s="40"/>
      <c r="T86" s="40"/>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row>
    <row r="87" spans="1:68" ht="15">
      <c r="A87" s="40"/>
      <c r="B87" s="40"/>
      <c r="C87" s="40"/>
      <c r="D87" s="40"/>
      <c r="E87" s="40"/>
      <c r="F87" s="40"/>
      <c r="G87" s="40"/>
      <c r="H87" s="40"/>
      <c r="I87" s="40"/>
      <c r="J87" s="40"/>
      <c r="K87" s="40"/>
      <c r="L87" s="40"/>
      <c r="M87" s="40"/>
      <c r="N87" s="40"/>
      <c r="O87" s="40"/>
      <c r="P87" s="40"/>
      <c r="Q87" s="40"/>
      <c r="R87" s="40"/>
      <c r="S87" s="40"/>
      <c r="T87" s="40"/>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row>
    <row r="88" spans="1:68" ht="15">
      <c r="A88" s="40"/>
      <c r="B88" s="40"/>
      <c r="C88" s="40"/>
      <c r="D88" s="40"/>
      <c r="E88" s="40"/>
      <c r="F88" s="40"/>
      <c r="G88" s="40"/>
      <c r="H88" s="40"/>
      <c r="I88" s="40"/>
      <c r="J88" s="40"/>
      <c r="K88" s="40"/>
      <c r="L88" s="40"/>
      <c r="M88" s="40"/>
      <c r="N88" s="40"/>
      <c r="O88" s="40"/>
      <c r="P88" s="40"/>
      <c r="Q88" s="40"/>
      <c r="R88" s="40"/>
      <c r="S88" s="40"/>
      <c r="T88" s="40"/>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row>
    <row r="89" spans="1:68" ht="15">
      <c r="A89" s="40"/>
      <c r="B89" s="40"/>
      <c r="C89" s="40"/>
      <c r="D89" s="40"/>
      <c r="E89" s="40"/>
      <c r="F89" s="40"/>
      <c r="G89" s="40"/>
      <c r="H89" s="40"/>
      <c r="I89" s="40"/>
      <c r="J89" s="40"/>
      <c r="K89" s="40"/>
      <c r="L89" s="40"/>
      <c r="M89" s="40"/>
      <c r="N89" s="40"/>
      <c r="O89" s="40"/>
      <c r="P89" s="40"/>
      <c r="Q89" s="40"/>
      <c r="R89" s="40"/>
      <c r="S89" s="40"/>
      <c r="T89" s="40"/>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row>
    <row r="90" spans="1:68" ht="15">
      <c r="A90" s="40"/>
      <c r="B90" s="40"/>
      <c r="C90" s="40"/>
      <c r="D90" s="40"/>
      <c r="E90" s="40"/>
      <c r="F90" s="40"/>
      <c r="G90" s="40"/>
      <c r="H90" s="40"/>
      <c r="I90" s="40"/>
      <c r="J90" s="40"/>
      <c r="K90" s="40"/>
      <c r="L90" s="40"/>
      <c r="M90" s="40"/>
      <c r="N90" s="40"/>
      <c r="O90" s="40"/>
      <c r="P90" s="40"/>
      <c r="Q90" s="40"/>
      <c r="R90" s="40"/>
      <c r="S90" s="40"/>
      <c r="T90" s="40"/>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row>
    <row r="91" spans="1:68" ht="15">
      <c r="A91" s="40"/>
      <c r="B91" s="40"/>
      <c r="C91" s="40"/>
      <c r="D91" s="40"/>
      <c r="E91" s="40"/>
      <c r="F91" s="40"/>
      <c r="G91" s="40"/>
      <c r="H91" s="40"/>
      <c r="I91" s="40"/>
      <c r="J91" s="40"/>
      <c r="K91" s="40"/>
      <c r="L91" s="40"/>
      <c r="M91" s="40"/>
      <c r="N91" s="40"/>
      <c r="O91" s="40"/>
      <c r="P91" s="40"/>
      <c r="Q91" s="40"/>
      <c r="R91" s="40"/>
      <c r="S91" s="40"/>
      <c r="T91" s="40"/>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row>
    <row r="92" spans="1:68" ht="15">
      <c r="A92" s="40"/>
      <c r="B92" s="40"/>
      <c r="C92" s="40"/>
      <c r="D92" s="40"/>
      <c r="E92" s="40"/>
      <c r="F92" s="40"/>
      <c r="G92" s="40"/>
      <c r="H92" s="40"/>
      <c r="I92" s="40"/>
      <c r="J92" s="40"/>
      <c r="K92" s="40"/>
      <c r="L92" s="40"/>
      <c r="M92" s="40"/>
      <c r="N92" s="40"/>
      <c r="O92" s="40"/>
      <c r="P92" s="40"/>
      <c r="Q92" s="40"/>
      <c r="R92" s="40"/>
      <c r="S92" s="40"/>
      <c r="T92" s="40"/>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row>
    <row r="93" spans="1:68" ht="15">
      <c r="A93" s="40"/>
      <c r="B93" s="40"/>
      <c r="C93" s="40"/>
      <c r="D93" s="40"/>
      <c r="E93" s="40"/>
      <c r="F93" s="40"/>
      <c r="G93" s="40"/>
      <c r="H93" s="40"/>
      <c r="I93" s="40"/>
      <c r="J93" s="40"/>
      <c r="K93" s="40"/>
      <c r="L93" s="40"/>
      <c r="M93" s="40"/>
      <c r="N93" s="40"/>
      <c r="O93" s="40"/>
      <c r="P93" s="40"/>
      <c r="Q93" s="40"/>
      <c r="R93" s="40"/>
      <c r="S93" s="40"/>
      <c r="T93" s="40"/>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row>
    <row r="94" spans="1:68" ht="15">
      <c r="A94" s="40"/>
      <c r="B94" s="40"/>
      <c r="C94" s="40"/>
      <c r="D94" s="40"/>
      <c r="E94" s="40"/>
      <c r="F94" s="40"/>
      <c r="G94" s="40"/>
      <c r="H94" s="40"/>
      <c r="I94" s="40"/>
      <c r="J94" s="40"/>
      <c r="K94" s="40"/>
      <c r="L94" s="40"/>
      <c r="M94" s="40"/>
      <c r="N94" s="40"/>
      <c r="O94" s="40"/>
      <c r="P94" s="40"/>
      <c r="Q94" s="40"/>
      <c r="R94" s="40"/>
      <c r="S94" s="40"/>
      <c r="T94" s="40"/>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row>
    <row r="95" spans="1:68" ht="15">
      <c r="A95" s="40"/>
      <c r="B95" s="40"/>
      <c r="C95" s="40"/>
      <c r="D95" s="40"/>
      <c r="E95" s="40"/>
      <c r="F95" s="40"/>
      <c r="G95" s="40"/>
      <c r="H95" s="40"/>
      <c r="I95" s="40"/>
      <c r="J95" s="40"/>
      <c r="K95" s="40"/>
      <c r="L95" s="40"/>
      <c r="M95" s="40"/>
      <c r="N95" s="40"/>
      <c r="O95" s="40"/>
      <c r="P95" s="40"/>
      <c r="Q95" s="40"/>
      <c r="R95" s="40"/>
      <c r="S95" s="40"/>
      <c r="T95" s="40"/>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row>
    <row r="96" spans="1:68" ht="15">
      <c r="A96" s="40"/>
      <c r="B96" s="40"/>
      <c r="C96" s="40"/>
      <c r="D96" s="40"/>
      <c r="E96" s="40"/>
      <c r="F96" s="40"/>
      <c r="G96" s="40"/>
      <c r="H96" s="40"/>
      <c r="I96" s="40"/>
      <c r="J96" s="40"/>
      <c r="K96" s="40"/>
      <c r="L96" s="40"/>
      <c r="M96" s="40"/>
      <c r="N96" s="40"/>
      <c r="O96" s="40"/>
      <c r="P96" s="40"/>
      <c r="Q96" s="40"/>
      <c r="R96" s="40"/>
      <c r="S96" s="40"/>
      <c r="T96" s="40"/>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row>
    <row r="97" spans="1:68" ht="15">
      <c r="A97" s="40"/>
      <c r="B97" s="40"/>
      <c r="C97" s="40"/>
      <c r="D97" s="40"/>
      <c r="E97" s="40"/>
      <c r="F97" s="40"/>
      <c r="G97" s="40"/>
      <c r="H97" s="40"/>
      <c r="I97" s="40"/>
      <c r="J97" s="40"/>
      <c r="K97" s="40"/>
      <c r="L97" s="40"/>
      <c r="M97" s="40"/>
      <c r="N97" s="40"/>
      <c r="O97" s="40"/>
      <c r="P97" s="40"/>
      <c r="Q97" s="40"/>
      <c r="R97" s="40"/>
      <c r="S97" s="40"/>
      <c r="T97" s="40"/>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row>
    <row r="98" spans="1:68" ht="15">
      <c r="A98" s="40"/>
      <c r="B98" s="40"/>
      <c r="C98" s="40"/>
      <c r="D98" s="40"/>
      <c r="E98" s="40"/>
      <c r="F98" s="40"/>
      <c r="G98" s="40"/>
      <c r="H98" s="40"/>
      <c r="I98" s="40"/>
      <c r="J98" s="40"/>
      <c r="K98" s="40"/>
      <c r="L98" s="40"/>
      <c r="M98" s="40"/>
      <c r="N98" s="40"/>
      <c r="O98" s="40"/>
      <c r="P98" s="40"/>
      <c r="Q98" s="40"/>
      <c r="R98" s="40"/>
      <c r="S98" s="40"/>
      <c r="T98" s="40"/>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row>
    <row r="99" spans="1:68" ht="15">
      <c r="A99" s="40"/>
      <c r="B99" s="40"/>
      <c r="C99" s="40"/>
      <c r="D99" s="40"/>
      <c r="E99" s="40"/>
      <c r="F99" s="40"/>
      <c r="G99" s="40"/>
      <c r="H99" s="40"/>
      <c r="I99" s="40"/>
      <c r="J99" s="40"/>
      <c r="K99" s="40"/>
      <c r="L99" s="40"/>
      <c r="M99" s="40"/>
      <c r="N99" s="40"/>
      <c r="O99" s="40"/>
      <c r="P99" s="40"/>
      <c r="Q99" s="40"/>
      <c r="R99" s="40"/>
      <c r="S99" s="40"/>
      <c r="T99" s="40"/>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row>
    <row r="100" spans="1:68" ht="15">
      <c r="A100" s="40"/>
      <c r="B100" s="40"/>
      <c r="C100" s="40"/>
      <c r="D100" s="40"/>
      <c r="E100" s="40"/>
      <c r="F100" s="40"/>
      <c r="G100" s="40"/>
      <c r="H100" s="40"/>
      <c r="I100" s="40"/>
      <c r="J100" s="40"/>
      <c r="K100" s="40"/>
      <c r="L100" s="40"/>
      <c r="M100" s="40"/>
      <c r="N100" s="40"/>
      <c r="O100" s="40"/>
      <c r="P100" s="40"/>
      <c r="Q100" s="40"/>
      <c r="R100" s="40"/>
      <c r="S100" s="40"/>
      <c r="T100" s="40"/>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row>
    <row r="101" spans="1:68" ht="15">
      <c r="A101" s="40"/>
      <c r="B101" s="40"/>
      <c r="C101" s="40"/>
      <c r="D101" s="40"/>
      <c r="E101" s="40"/>
      <c r="F101" s="40"/>
      <c r="G101" s="40"/>
      <c r="H101" s="40"/>
      <c r="I101" s="40"/>
      <c r="J101" s="40"/>
      <c r="K101" s="40"/>
      <c r="L101" s="40"/>
      <c r="M101" s="40"/>
      <c r="N101" s="40"/>
      <c r="O101" s="40"/>
      <c r="P101" s="40"/>
      <c r="Q101" s="40"/>
      <c r="R101" s="40"/>
      <c r="S101" s="40"/>
      <c r="T101" s="40"/>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row>
    <row r="102" spans="1:68" ht="15">
      <c r="A102" s="40"/>
      <c r="B102" s="40"/>
      <c r="C102" s="40"/>
      <c r="D102" s="40"/>
      <c r="E102" s="40"/>
      <c r="F102" s="40"/>
      <c r="G102" s="40"/>
      <c r="H102" s="40"/>
      <c r="I102" s="40"/>
      <c r="J102" s="40"/>
      <c r="K102" s="40"/>
      <c r="L102" s="40"/>
      <c r="M102" s="40"/>
      <c r="N102" s="40"/>
      <c r="O102" s="40"/>
      <c r="P102" s="40"/>
      <c r="Q102" s="40"/>
      <c r="R102" s="40"/>
      <c r="S102" s="40"/>
      <c r="T102" s="40"/>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row>
    <row r="103" spans="1:68" ht="15">
      <c r="A103" s="40"/>
      <c r="B103" s="40"/>
      <c r="C103" s="40"/>
      <c r="D103" s="40"/>
      <c r="E103" s="40"/>
      <c r="F103" s="40"/>
      <c r="G103" s="40"/>
      <c r="H103" s="40"/>
      <c r="I103" s="40"/>
      <c r="J103" s="40"/>
      <c r="K103" s="40"/>
      <c r="L103" s="40"/>
      <c r="M103" s="40"/>
      <c r="N103" s="40"/>
      <c r="O103" s="40"/>
      <c r="P103" s="40"/>
      <c r="Q103" s="40"/>
      <c r="R103" s="40"/>
      <c r="S103" s="40"/>
      <c r="T103" s="40"/>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row>
    <row r="104" spans="1:68" ht="15">
      <c r="A104" s="40"/>
      <c r="B104" s="40"/>
      <c r="C104" s="40"/>
      <c r="D104" s="40"/>
      <c r="E104" s="40"/>
      <c r="F104" s="40"/>
      <c r="G104" s="40"/>
      <c r="H104" s="40"/>
      <c r="I104" s="40"/>
      <c r="J104" s="40"/>
      <c r="K104" s="40"/>
      <c r="L104" s="40"/>
      <c r="M104" s="40"/>
      <c r="N104" s="40"/>
      <c r="O104" s="40"/>
      <c r="P104" s="40"/>
      <c r="Q104" s="40"/>
      <c r="R104" s="40"/>
      <c r="S104" s="40"/>
      <c r="T104" s="40"/>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row>
    <row r="105" spans="1:68" ht="15">
      <c r="A105" s="40"/>
      <c r="B105" s="40"/>
      <c r="C105" s="40"/>
      <c r="D105" s="40"/>
      <c r="E105" s="40"/>
      <c r="F105" s="40"/>
      <c r="G105" s="40"/>
      <c r="H105" s="40"/>
      <c r="I105" s="40"/>
      <c r="J105" s="40"/>
      <c r="K105" s="40"/>
      <c r="L105" s="40"/>
      <c r="M105" s="40"/>
      <c r="N105" s="40"/>
      <c r="O105" s="40"/>
      <c r="P105" s="40"/>
      <c r="Q105" s="40"/>
      <c r="R105" s="40"/>
      <c r="S105" s="40"/>
      <c r="T105" s="40"/>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row>
    <row r="106" spans="1:68" ht="15">
      <c r="A106" s="40"/>
      <c r="B106" s="40"/>
      <c r="C106" s="40"/>
      <c r="D106" s="40"/>
      <c r="E106" s="40"/>
      <c r="F106" s="40"/>
      <c r="G106" s="40"/>
      <c r="H106" s="40"/>
      <c r="I106" s="40"/>
      <c r="J106" s="40"/>
      <c r="K106" s="40"/>
      <c r="L106" s="40"/>
      <c r="M106" s="40"/>
      <c r="N106" s="40"/>
      <c r="O106" s="40"/>
      <c r="P106" s="40"/>
      <c r="Q106" s="40"/>
      <c r="R106" s="40"/>
      <c r="S106" s="40"/>
      <c r="T106" s="40"/>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row>
    <row r="107" spans="1:68" ht="15">
      <c r="A107" s="40"/>
      <c r="B107" s="40"/>
      <c r="C107" s="40"/>
      <c r="D107" s="40"/>
      <c r="E107" s="40"/>
      <c r="F107" s="40"/>
      <c r="G107" s="40"/>
      <c r="H107" s="40"/>
      <c r="I107" s="40"/>
      <c r="J107" s="40"/>
      <c r="K107" s="40"/>
      <c r="L107" s="40"/>
      <c r="M107" s="40"/>
      <c r="N107" s="40"/>
      <c r="O107" s="40"/>
      <c r="P107" s="40"/>
      <c r="Q107" s="40"/>
      <c r="R107" s="40"/>
      <c r="S107" s="40"/>
      <c r="T107" s="40"/>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row>
    <row r="108" spans="1:68" ht="15">
      <c r="A108" s="40"/>
      <c r="B108" s="40"/>
      <c r="C108" s="40"/>
      <c r="D108" s="40"/>
      <c r="E108" s="40"/>
      <c r="F108" s="40"/>
      <c r="G108" s="40"/>
      <c r="H108" s="40"/>
      <c r="I108" s="40"/>
      <c r="J108" s="40"/>
      <c r="K108" s="40"/>
      <c r="L108" s="40"/>
      <c r="M108" s="40"/>
      <c r="N108" s="40"/>
      <c r="O108" s="40"/>
      <c r="P108" s="40"/>
      <c r="Q108" s="40"/>
      <c r="R108" s="40"/>
      <c r="S108" s="40"/>
      <c r="T108" s="40"/>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row>
    <row r="109" spans="1:68" ht="15">
      <c r="A109" s="40"/>
      <c r="B109" s="40"/>
      <c r="C109" s="40"/>
      <c r="D109" s="40"/>
      <c r="E109" s="40"/>
      <c r="F109" s="40"/>
      <c r="G109" s="40"/>
      <c r="H109" s="40"/>
      <c r="I109" s="40"/>
      <c r="J109" s="40"/>
      <c r="K109" s="40"/>
      <c r="L109" s="40"/>
      <c r="M109" s="40"/>
      <c r="N109" s="40"/>
      <c r="O109" s="40"/>
      <c r="P109" s="40"/>
      <c r="Q109" s="40"/>
      <c r="R109" s="40"/>
      <c r="S109" s="40"/>
      <c r="T109" s="40"/>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row>
    <row r="110" spans="1:68" ht="15">
      <c r="A110" s="40"/>
      <c r="B110" s="40"/>
      <c r="C110" s="40"/>
      <c r="D110" s="40"/>
      <c r="E110" s="40"/>
      <c r="F110" s="40"/>
      <c r="G110" s="40"/>
      <c r="H110" s="40"/>
      <c r="I110" s="40"/>
      <c r="J110" s="40"/>
      <c r="K110" s="40"/>
      <c r="L110" s="40"/>
      <c r="M110" s="40"/>
      <c r="N110" s="40"/>
      <c r="O110" s="40"/>
      <c r="P110" s="40"/>
      <c r="Q110" s="40"/>
      <c r="R110" s="40"/>
      <c r="S110" s="40"/>
      <c r="T110" s="40"/>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row>
    <row r="111" spans="1:68" ht="15">
      <c r="A111" s="40"/>
      <c r="B111" s="40"/>
      <c r="C111" s="40"/>
      <c r="D111" s="40"/>
      <c r="E111" s="40"/>
      <c r="F111" s="40"/>
      <c r="G111" s="40"/>
      <c r="H111" s="40"/>
      <c r="I111" s="40"/>
      <c r="J111" s="40"/>
      <c r="K111" s="40"/>
      <c r="L111" s="40"/>
      <c r="M111" s="40"/>
      <c r="N111" s="40"/>
      <c r="O111" s="40"/>
      <c r="P111" s="40"/>
      <c r="Q111" s="40"/>
      <c r="R111" s="40"/>
      <c r="S111" s="40"/>
      <c r="T111" s="40"/>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row>
    <row r="112" spans="1:68" ht="15">
      <c r="A112" s="40"/>
      <c r="B112" s="40"/>
      <c r="C112" s="40"/>
      <c r="D112" s="40"/>
      <c r="E112" s="40"/>
      <c r="F112" s="40"/>
      <c r="G112" s="40"/>
      <c r="H112" s="40"/>
      <c r="I112" s="40"/>
      <c r="J112" s="40"/>
      <c r="K112" s="40"/>
      <c r="L112" s="40"/>
      <c r="M112" s="40"/>
      <c r="N112" s="40"/>
      <c r="O112" s="40"/>
      <c r="P112" s="40"/>
      <c r="Q112" s="40"/>
      <c r="R112" s="40"/>
      <c r="S112" s="40"/>
      <c r="T112" s="40"/>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row>
    <row r="113" spans="1:68" ht="15">
      <c r="A113" s="40"/>
      <c r="B113" s="40"/>
      <c r="C113" s="40"/>
      <c r="D113" s="40"/>
      <c r="E113" s="40"/>
      <c r="F113" s="40"/>
      <c r="G113" s="40"/>
      <c r="H113" s="40"/>
      <c r="I113" s="40"/>
      <c r="J113" s="40"/>
      <c r="K113" s="40"/>
      <c r="L113" s="40"/>
      <c r="M113" s="40"/>
      <c r="N113" s="40"/>
      <c r="O113" s="40"/>
      <c r="P113" s="40"/>
      <c r="Q113" s="40"/>
      <c r="R113" s="40"/>
      <c r="S113" s="40"/>
      <c r="T113" s="40"/>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row>
    <row r="114" spans="1:68" ht="15">
      <c r="A114" s="40"/>
      <c r="B114" s="40"/>
      <c r="C114" s="40"/>
      <c r="D114" s="40"/>
      <c r="E114" s="40"/>
      <c r="F114" s="40"/>
      <c r="G114" s="40"/>
      <c r="H114" s="40"/>
      <c r="I114" s="40"/>
      <c r="J114" s="40"/>
      <c r="K114" s="40"/>
      <c r="L114" s="40"/>
      <c r="M114" s="40"/>
      <c r="N114" s="40"/>
      <c r="O114" s="40"/>
      <c r="P114" s="40"/>
      <c r="Q114" s="40"/>
      <c r="R114" s="40"/>
      <c r="S114" s="40"/>
      <c r="T114" s="40"/>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row>
    <row r="115" spans="1:68" ht="15">
      <c r="A115" s="40"/>
      <c r="B115" s="40"/>
      <c r="C115" s="40"/>
      <c r="D115" s="40"/>
      <c r="E115" s="40"/>
      <c r="F115" s="40"/>
      <c r="G115" s="40"/>
      <c r="H115" s="40"/>
      <c r="I115" s="40"/>
      <c r="J115" s="40"/>
      <c r="K115" s="40"/>
      <c r="L115" s="40"/>
      <c r="M115" s="40"/>
      <c r="N115" s="40"/>
      <c r="O115" s="40"/>
      <c r="P115" s="40"/>
      <c r="Q115" s="40"/>
      <c r="R115" s="40"/>
      <c r="S115" s="40"/>
      <c r="T115" s="40"/>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row>
    <row r="116" spans="1:68" ht="15">
      <c r="A116" s="40"/>
      <c r="B116" s="40"/>
      <c r="C116" s="40"/>
      <c r="D116" s="40"/>
      <c r="E116" s="40"/>
      <c r="F116" s="40"/>
      <c r="G116" s="40"/>
      <c r="H116" s="40"/>
      <c r="I116" s="40"/>
      <c r="J116" s="40"/>
      <c r="K116" s="40"/>
      <c r="L116" s="40"/>
      <c r="M116" s="40"/>
      <c r="N116" s="40"/>
      <c r="O116" s="40"/>
      <c r="P116" s="40"/>
      <c r="Q116" s="40"/>
      <c r="R116" s="40"/>
      <c r="S116" s="40"/>
      <c r="T116" s="40"/>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row>
    <row r="117" spans="1:68" ht="15">
      <c r="A117" s="40"/>
      <c r="B117" s="40"/>
      <c r="C117" s="40"/>
      <c r="D117" s="40"/>
      <c r="E117" s="40"/>
      <c r="F117" s="40"/>
      <c r="G117" s="40"/>
      <c r="H117" s="40"/>
      <c r="I117" s="40"/>
      <c r="J117" s="40"/>
      <c r="K117" s="40"/>
      <c r="L117" s="40"/>
      <c r="M117" s="40"/>
      <c r="N117" s="40"/>
      <c r="O117" s="40"/>
      <c r="P117" s="40"/>
      <c r="Q117" s="40"/>
      <c r="R117" s="40"/>
      <c r="S117" s="40"/>
      <c r="T117" s="40"/>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row>
    <row r="118" spans="1:68" ht="15">
      <c r="A118" s="40"/>
      <c r="B118" s="40"/>
      <c r="C118" s="40"/>
      <c r="D118" s="40"/>
      <c r="E118" s="40"/>
      <c r="F118" s="40"/>
      <c r="G118" s="40"/>
      <c r="H118" s="40"/>
      <c r="I118" s="40"/>
      <c r="J118" s="40"/>
      <c r="K118" s="40"/>
      <c r="L118" s="40"/>
      <c r="M118" s="40"/>
      <c r="N118" s="40"/>
      <c r="O118" s="40"/>
      <c r="P118" s="40"/>
      <c r="Q118" s="40"/>
      <c r="R118" s="40"/>
      <c r="S118" s="40"/>
      <c r="T118" s="40"/>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row>
    <row r="119" spans="1:68" ht="15">
      <c r="A119" s="40"/>
      <c r="B119" s="40"/>
      <c r="C119" s="40"/>
      <c r="D119" s="40"/>
      <c r="E119" s="40"/>
      <c r="F119" s="40"/>
      <c r="G119" s="40"/>
      <c r="H119" s="40"/>
      <c r="I119" s="40"/>
      <c r="J119" s="40"/>
      <c r="K119" s="40"/>
      <c r="L119" s="40"/>
      <c r="M119" s="40"/>
      <c r="N119" s="40"/>
      <c r="O119" s="40"/>
      <c r="P119" s="40"/>
      <c r="Q119" s="40"/>
      <c r="R119" s="40"/>
      <c r="S119" s="40"/>
      <c r="T119" s="40"/>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row>
    <row r="120" spans="1:68" ht="15">
      <c r="A120" s="40"/>
      <c r="B120" s="40"/>
      <c r="C120" s="40"/>
      <c r="D120" s="40"/>
      <c r="E120" s="40"/>
      <c r="F120" s="40"/>
      <c r="G120" s="40"/>
      <c r="H120" s="40"/>
      <c r="I120" s="40"/>
      <c r="J120" s="40"/>
      <c r="K120" s="40"/>
      <c r="L120" s="40"/>
      <c r="M120" s="40"/>
      <c r="N120" s="40"/>
      <c r="O120" s="40"/>
      <c r="P120" s="40"/>
      <c r="Q120" s="40"/>
      <c r="R120" s="40"/>
      <c r="S120" s="40"/>
      <c r="T120" s="40"/>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row>
    <row r="121" spans="1:68" ht="15">
      <c r="A121" s="40"/>
      <c r="B121" s="40"/>
      <c r="C121" s="40"/>
      <c r="D121" s="40"/>
      <c r="E121" s="40"/>
      <c r="F121" s="40"/>
      <c r="G121" s="40"/>
      <c r="H121" s="40"/>
      <c r="I121" s="40"/>
      <c r="J121" s="40"/>
      <c r="K121" s="40"/>
      <c r="L121" s="40"/>
      <c r="M121" s="40"/>
      <c r="N121" s="40"/>
      <c r="O121" s="40"/>
      <c r="P121" s="40"/>
      <c r="Q121" s="40"/>
      <c r="R121" s="40"/>
      <c r="S121" s="40"/>
      <c r="T121" s="40"/>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row>
    <row r="122" spans="1:68" ht="15">
      <c r="A122" s="40"/>
      <c r="B122" s="40"/>
      <c r="C122" s="40"/>
      <c r="D122" s="40"/>
      <c r="E122" s="40"/>
      <c r="F122" s="40"/>
      <c r="G122" s="40"/>
      <c r="H122" s="40"/>
      <c r="I122" s="40"/>
      <c r="J122" s="40"/>
      <c r="K122" s="40"/>
      <c r="L122" s="40"/>
      <c r="M122" s="40"/>
      <c r="N122" s="40"/>
      <c r="O122" s="40"/>
      <c r="P122" s="40"/>
      <c r="Q122" s="40"/>
      <c r="R122" s="40"/>
      <c r="S122" s="40"/>
      <c r="T122" s="40"/>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row>
    <row r="123" spans="1:68" ht="15">
      <c r="A123" s="40"/>
      <c r="B123" s="40"/>
      <c r="C123" s="40"/>
      <c r="D123" s="40"/>
      <c r="E123" s="40"/>
      <c r="F123" s="40"/>
      <c r="G123" s="40"/>
      <c r="H123" s="40"/>
      <c r="I123" s="40"/>
      <c r="J123" s="40"/>
      <c r="K123" s="40"/>
      <c r="L123" s="40"/>
      <c r="M123" s="40"/>
      <c r="N123" s="40"/>
      <c r="O123" s="40"/>
      <c r="P123" s="40"/>
      <c r="Q123" s="40"/>
      <c r="R123" s="40"/>
      <c r="S123" s="40"/>
      <c r="T123" s="40"/>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row>
    <row r="124" spans="1:68" ht="15">
      <c r="A124" s="40"/>
      <c r="B124" s="40"/>
      <c r="C124" s="40"/>
      <c r="D124" s="40"/>
      <c r="E124" s="40"/>
      <c r="F124" s="40"/>
      <c r="G124" s="40"/>
      <c r="H124" s="40"/>
      <c r="I124" s="40"/>
      <c r="J124" s="40"/>
      <c r="K124" s="40"/>
      <c r="L124" s="40"/>
      <c r="M124" s="40"/>
      <c r="N124" s="40"/>
      <c r="O124" s="40"/>
      <c r="P124" s="40"/>
      <c r="Q124" s="40"/>
      <c r="R124" s="40"/>
      <c r="S124" s="40"/>
      <c r="T124" s="40"/>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row>
    <row r="125" spans="1:68" ht="15">
      <c r="A125" s="40"/>
      <c r="B125" s="40"/>
      <c r="C125" s="40"/>
      <c r="D125" s="40"/>
      <c r="E125" s="40"/>
      <c r="F125" s="40"/>
      <c r="G125" s="40"/>
      <c r="H125" s="40"/>
      <c r="I125" s="40"/>
      <c r="J125" s="40"/>
      <c r="K125" s="40"/>
      <c r="L125" s="40"/>
      <c r="M125" s="40"/>
      <c r="N125" s="40"/>
      <c r="O125" s="40"/>
      <c r="P125" s="40"/>
      <c r="Q125" s="40"/>
      <c r="R125" s="40"/>
      <c r="S125" s="40"/>
      <c r="T125" s="40"/>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row>
    <row r="126" spans="1:68" ht="15">
      <c r="A126" s="40"/>
      <c r="B126" s="40"/>
      <c r="C126" s="40"/>
      <c r="D126" s="40"/>
      <c r="E126" s="40"/>
      <c r="F126" s="40"/>
      <c r="G126" s="40"/>
      <c r="H126" s="40"/>
      <c r="I126" s="40"/>
      <c r="J126" s="40"/>
      <c r="K126" s="40"/>
      <c r="L126" s="40"/>
      <c r="M126" s="40"/>
      <c r="N126" s="40"/>
      <c r="O126" s="40"/>
      <c r="P126" s="40"/>
      <c r="Q126" s="40"/>
      <c r="R126" s="40"/>
      <c r="S126" s="40"/>
      <c r="T126" s="40"/>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row>
    <row r="127" spans="1:68" ht="15">
      <c r="A127" s="40"/>
      <c r="B127" s="40"/>
      <c r="C127" s="40"/>
      <c r="D127" s="40"/>
      <c r="E127" s="40"/>
      <c r="F127" s="40"/>
      <c r="G127" s="40"/>
      <c r="H127" s="40"/>
      <c r="I127" s="40"/>
      <c r="J127" s="40"/>
      <c r="K127" s="40"/>
      <c r="L127" s="40"/>
      <c r="M127" s="40"/>
      <c r="N127" s="40"/>
      <c r="O127" s="40"/>
      <c r="P127" s="40"/>
      <c r="Q127" s="40"/>
      <c r="R127" s="40"/>
      <c r="S127" s="40"/>
      <c r="T127" s="40"/>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row>
    <row r="128" spans="1:68" ht="15">
      <c r="A128" s="40"/>
      <c r="B128" s="40"/>
      <c r="C128" s="40"/>
      <c r="D128" s="40"/>
      <c r="E128" s="40"/>
      <c r="F128" s="40"/>
      <c r="G128" s="40"/>
      <c r="H128" s="40"/>
      <c r="I128" s="40"/>
      <c r="J128" s="40"/>
      <c r="K128" s="40"/>
      <c r="L128" s="40"/>
      <c r="M128" s="40"/>
      <c r="N128" s="40"/>
      <c r="O128" s="40"/>
      <c r="P128" s="40"/>
      <c r="Q128" s="40"/>
      <c r="R128" s="40"/>
      <c r="S128" s="40"/>
      <c r="T128" s="40"/>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row>
    <row r="129" spans="1:68" ht="15">
      <c r="A129" s="40"/>
      <c r="B129" s="40"/>
      <c r="C129" s="40"/>
      <c r="D129" s="40"/>
      <c r="E129" s="40"/>
      <c r="F129" s="40"/>
      <c r="G129" s="40"/>
      <c r="H129" s="40"/>
      <c r="I129" s="40"/>
      <c r="J129" s="40"/>
      <c r="K129" s="40"/>
      <c r="L129" s="40"/>
      <c r="M129" s="40"/>
      <c r="N129" s="40"/>
      <c r="O129" s="40"/>
      <c r="P129" s="40"/>
      <c r="Q129" s="40"/>
      <c r="R129" s="40"/>
      <c r="S129" s="40"/>
      <c r="T129" s="40"/>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row>
    <row r="130" spans="1:68" ht="15">
      <c r="A130" s="40"/>
      <c r="B130" s="40"/>
      <c r="C130" s="40"/>
      <c r="D130" s="40"/>
      <c r="E130" s="40"/>
      <c r="F130" s="40"/>
      <c r="G130" s="40"/>
      <c r="H130" s="40"/>
      <c r="I130" s="40"/>
      <c r="J130" s="40"/>
      <c r="K130" s="40"/>
      <c r="L130" s="40"/>
      <c r="M130" s="40"/>
      <c r="N130" s="40"/>
      <c r="O130" s="40"/>
      <c r="P130" s="40"/>
      <c r="Q130" s="40"/>
      <c r="R130" s="40"/>
      <c r="S130" s="40"/>
      <c r="T130" s="40"/>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row>
    <row r="131" spans="1:68" ht="15">
      <c r="A131" s="40"/>
      <c r="B131" s="40"/>
      <c r="C131" s="40"/>
      <c r="D131" s="40"/>
      <c r="E131" s="40"/>
      <c r="F131" s="40"/>
      <c r="G131" s="40"/>
      <c r="H131" s="40"/>
      <c r="I131" s="40"/>
      <c r="J131" s="40"/>
      <c r="K131" s="40"/>
      <c r="L131" s="40"/>
      <c r="M131" s="40"/>
      <c r="N131" s="40"/>
      <c r="O131" s="40"/>
      <c r="P131" s="40"/>
      <c r="Q131" s="40"/>
      <c r="R131" s="40"/>
      <c r="S131" s="40"/>
      <c r="T131" s="40"/>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row>
    <row r="132" spans="1:68" ht="15">
      <c r="A132" s="40"/>
      <c r="B132" s="40"/>
      <c r="C132" s="40"/>
      <c r="D132" s="40"/>
      <c r="E132" s="40"/>
      <c r="F132" s="40"/>
      <c r="G132" s="40"/>
      <c r="H132" s="40"/>
      <c r="I132" s="40"/>
      <c r="J132" s="40"/>
      <c r="K132" s="40"/>
      <c r="L132" s="40"/>
      <c r="M132" s="40"/>
      <c r="N132" s="40"/>
      <c r="O132" s="40"/>
      <c r="P132" s="40"/>
      <c r="Q132" s="40"/>
      <c r="R132" s="40"/>
      <c r="S132" s="40"/>
      <c r="T132" s="40"/>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row>
    <row r="133" spans="1:68" ht="15">
      <c r="A133" s="40"/>
      <c r="B133" s="40"/>
      <c r="C133" s="40"/>
      <c r="D133" s="40"/>
      <c r="E133" s="40"/>
      <c r="F133" s="40"/>
      <c r="G133" s="40"/>
      <c r="H133" s="40"/>
      <c r="I133" s="40"/>
      <c r="J133" s="40"/>
      <c r="K133" s="40"/>
      <c r="L133" s="40"/>
      <c r="M133" s="40"/>
      <c r="N133" s="40"/>
      <c r="O133" s="40"/>
      <c r="P133" s="40"/>
      <c r="Q133" s="40"/>
      <c r="R133" s="40"/>
      <c r="S133" s="40"/>
      <c r="T133" s="40"/>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row>
    <row r="134" spans="1:68" ht="15">
      <c r="A134" s="40"/>
      <c r="B134" s="40"/>
      <c r="C134" s="40"/>
      <c r="D134" s="40"/>
      <c r="E134" s="40"/>
      <c r="F134" s="40"/>
      <c r="G134" s="40"/>
      <c r="H134" s="40"/>
      <c r="I134" s="40"/>
      <c r="J134" s="40"/>
      <c r="K134" s="40"/>
      <c r="L134" s="40"/>
      <c r="M134" s="40"/>
      <c r="N134" s="40"/>
      <c r="O134" s="40"/>
      <c r="P134" s="40"/>
      <c r="Q134" s="40"/>
      <c r="R134" s="40"/>
      <c r="S134" s="40"/>
      <c r="T134" s="40"/>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row>
    <row r="135" spans="1:68" ht="15">
      <c r="A135" s="40"/>
      <c r="B135" s="40"/>
      <c r="C135" s="40"/>
      <c r="D135" s="40"/>
      <c r="E135" s="40"/>
      <c r="F135" s="40"/>
      <c r="G135" s="40"/>
      <c r="H135" s="40"/>
      <c r="I135" s="40"/>
      <c r="J135" s="40"/>
      <c r="K135" s="40"/>
      <c r="L135" s="40"/>
      <c r="M135" s="40"/>
      <c r="N135" s="40"/>
      <c r="O135" s="40"/>
      <c r="P135" s="40"/>
      <c r="Q135" s="40"/>
      <c r="R135" s="40"/>
      <c r="S135" s="40"/>
      <c r="T135" s="40"/>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row>
    <row r="136" spans="1:68" ht="15">
      <c r="A136" s="40"/>
      <c r="B136" s="40"/>
      <c r="C136" s="40"/>
      <c r="D136" s="40"/>
      <c r="E136" s="40"/>
      <c r="F136" s="40"/>
      <c r="G136" s="40"/>
      <c r="H136" s="40"/>
      <c r="I136" s="40"/>
      <c r="J136" s="40"/>
      <c r="K136" s="40"/>
      <c r="L136" s="40"/>
      <c r="M136" s="40"/>
      <c r="N136" s="40"/>
      <c r="O136" s="40"/>
      <c r="P136" s="40"/>
      <c r="Q136" s="40"/>
      <c r="R136" s="40"/>
      <c r="S136" s="40"/>
      <c r="T136" s="40"/>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row>
    <row r="137" spans="1:68" ht="15">
      <c r="A137" s="40"/>
      <c r="B137" s="40"/>
      <c r="C137" s="40"/>
      <c r="D137" s="40"/>
      <c r="E137" s="40"/>
      <c r="F137" s="40"/>
      <c r="G137" s="40"/>
      <c r="H137" s="40"/>
      <c r="I137" s="40"/>
      <c r="J137" s="40"/>
      <c r="K137" s="40"/>
      <c r="L137" s="40"/>
      <c r="M137" s="40"/>
      <c r="N137" s="40"/>
      <c r="O137" s="40"/>
      <c r="P137" s="40"/>
      <c r="Q137" s="40"/>
      <c r="R137" s="40"/>
      <c r="S137" s="40"/>
      <c r="T137" s="40"/>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row>
    <row r="138" spans="1:68" ht="15">
      <c r="A138" s="40"/>
      <c r="B138" s="40"/>
      <c r="C138" s="40"/>
      <c r="D138" s="40"/>
      <c r="E138" s="40"/>
      <c r="F138" s="40"/>
      <c r="G138" s="40"/>
      <c r="H138" s="40"/>
      <c r="I138" s="40"/>
      <c r="J138" s="40"/>
      <c r="K138" s="40"/>
      <c r="L138" s="40"/>
      <c r="M138" s="40"/>
      <c r="N138" s="40"/>
      <c r="O138" s="40"/>
      <c r="P138" s="40"/>
      <c r="Q138" s="40"/>
      <c r="R138" s="40"/>
      <c r="S138" s="40"/>
      <c r="T138" s="40"/>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row>
    <row r="139" spans="1:68" ht="15">
      <c r="A139" s="40"/>
      <c r="B139" s="40"/>
      <c r="C139" s="40"/>
      <c r="D139" s="40"/>
      <c r="E139" s="40"/>
      <c r="F139" s="40"/>
      <c r="G139" s="40"/>
      <c r="H139" s="40"/>
      <c r="I139" s="40"/>
      <c r="J139" s="40"/>
      <c r="K139" s="40"/>
      <c r="L139" s="40"/>
      <c r="M139" s="40"/>
      <c r="N139" s="40"/>
      <c r="O139" s="40"/>
      <c r="P139" s="40"/>
      <c r="Q139" s="40"/>
      <c r="R139" s="40"/>
      <c r="S139" s="40"/>
      <c r="T139" s="40"/>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row>
    <row r="140" spans="1:68" ht="15">
      <c r="A140" s="40"/>
      <c r="B140" s="40"/>
      <c r="C140" s="40"/>
      <c r="D140" s="40"/>
      <c r="E140" s="40"/>
      <c r="F140" s="40"/>
      <c r="G140" s="40"/>
      <c r="H140" s="40"/>
      <c r="I140" s="40"/>
      <c r="J140" s="40"/>
      <c r="K140" s="40"/>
      <c r="L140" s="40"/>
      <c r="M140" s="40"/>
      <c r="N140" s="40"/>
      <c r="O140" s="40"/>
      <c r="P140" s="40"/>
      <c r="Q140" s="40"/>
      <c r="R140" s="40"/>
      <c r="S140" s="40"/>
      <c r="T140" s="40"/>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row>
    <row r="141" spans="1:68" ht="15">
      <c r="A141" s="40"/>
      <c r="B141" s="40"/>
      <c r="C141" s="40"/>
      <c r="D141" s="40"/>
      <c r="E141" s="40"/>
      <c r="F141" s="40"/>
      <c r="G141" s="40"/>
      <c r="H141" s="40"/>
      <c r="I141" s="40"/>
      <c r="J141" s="40"/>
      <c r="K141" s="40"/>
      <c r="L141" s="40"/>
      <c r="M141" s="40"/>
      <c r="N141" s="40"/>
      <c r="O141" s="40"/>
      <c r="P141" s="40"/>
      <c r="Q141" s="40"/>
      <c r="R141" s="40"/>
      <c r="S141" s="40"/>
      <c r="T141" s="40"/>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row>
    <row r="142" spans="1:68" ht="15">
      <c r="A142" s="40"/>
      <c r="B142" s="40"/>
      <c r="C142" s="40"/>
      <c r="D142" s="40"/>
      <c r="E142" s="40"/>
      <c r="F142" s="40"/>
      <c r="G142" s="40"/>
      <c r="H142" s="40"/>
      <c r="I142" s="40"/>
      <c r="J142" s="40"/>
      <c r="K142" s="40"/>
      <c r="L142" s="40"/>
      <c r="M142" s="40"/>
      <c r="N142" s="40"/>
      <c r="O142" s="40"/>
      <c r="P142" s="40"/>
      <c r="Q142" s="40"/>
      <c r="R142" s="40"/>
      <c r="S142" s="40"/>
      <c r="T142" s="40"/>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row>
    <row r="143" spans="1:68" ht="15">
      <c r="A143" s="40"/>
      <c r="B143" s="40"/>
      <c r="C143" s="40"/>
      <c r="D143" s="40"/>
      <c r="E143" s="40"/>
      <c r="F143" s="40"/>
      <c r="G143" s="40"/>
      <c r="H143" s="40"/>
      <c r="I143" s="40"/>
      <c r="J143" s="40"/>
      <c r="K143" s="40"/>
      <c r="L143" s="40"/>
      <c r="M143" s="40"/>
      <c r="N143" s="40"/>
      <c r="O143" s="40"/>
      <c r="P143" s="40"/>
      <c r="Q143" s="40"/>
      <c r="R143" s="40"/>
      <c r="S143" s="40"/>
      <c r="T143" s="40"/>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row>
    <row r="144" spans="1:68" ht="15">
      <c r="A144" s="40"/>
      <c r="B144" s="40"/>
      <c r="C144" s="40"/>
      <c r="D144" s="40"/>
      <c r="E144" s="40"/>
      <c r="F144" s="40"/>
      <c r="G144" s="40"/>
      <c r="H144" s="40"/>
      <c r="I144" s="40"/>
      <c r="J144" s="40"/>
      <c r="K144" s="40"/>
      <c r="L144" s="40"/>
      <c r="M144" s="40"/>
      <c r="N144" s="40"/>
      <c r="O144" s="40"/>
      <c r="P144" s="40"/>
      <c r="Q144" s="40"/>
      <c r="R144" s="40"/>
      <c r="S144" s="40"/>
      <c r="T144" s="40"/>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row>
    <row r="145" spans="1:68" ht="15">
      <c r="A145" s="40"/>
      <c r="B145" s="40"/>
      <c r="C145" s="40"/>
      <c r="D145" s="40"/>
      <c r="E145" s="40"/>
      <c r="F145" s="40"/>
      <c r="G145" s="40"/>
      <c r="H145" s="40"/>
      <c r="I145" s="40"/>
      <c r="J145" s="40"/>
      <c r="K145" s="40"/>
      <c r="L145" s="40"/>
      <c r="M145" s="40"/>
      <c r="N145" s="40"/>
      <c r="O145" s="40"/>
      <c r="P145" s="40"/>
      <c r="Q145" s="40"/>
      <c r="R145" s="40"/>
      <c r="S145" s="40"/>
      <c r="T145" s="40"/>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row>
    <row r="146" spans="1:68" ht="15">
      <c r="A146" s="40"/>
      <c r="B146" s="40"/>
      <c r="C146" s="40"/>
      <c r="D146" s="40"/>
      <c r="E146" s="40"/>
      <c r="F146" s="40"/>
      <c r="G146" s="40"/>
      <c r="H146" s="40"/>
      <c r="I146" s="40"/>
      <c r="J146" s="40"/>
      <c r="K146" s="40"/>
      <c r="L146" s="40"/>
      <c r="M146" s="40"/>
      <c r="N146" s="40"/>
      <c r="O146" s="40"/>
      <c r="P146" s="40"/>
      <c r="Q146" s="40"/>
      <c r="R146" s="40"/>
      <c r="S146" s="40"/>
      <c r="T146" s="40"/>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row>
    <row r="147" spans="1:68" ht="15">
      <c r="A147" s="40"/>
      <c r="B147" s="40"/>
      <c r="C147" s="40"/>
      <c r="D147" s="40"/>
      <c r="E147" s="40"/>
      <c r="F147" s="40"/>
      <c r="G147" s="40"/>
      <c r="H147" s="40"/>
      <c r="I147" s="40"/>
      <c r="J147" s="40"/>
      <c r="K147" s="40"/>
      <c r="L147" s="40"/>
      <c r="M147" s="40"/>
      <c r="N147" s="40"/>
      <c r="O147" s="40"/>
      <c r="P147" s="40"/>
      <c r="Q147" s="40"/>
      <c r="R147" s="40"/>
      <c r="S147" s="40"/>
      <c r="T147" s="40"/>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row>
    <row r="148" spans="1:68" ht="15">
      <c r="A148" s="40"/>
      <c r="B148" s="40"/>
      <c r="C148" s="40"/>
      <c r="D148" s="40"/>
      <c r="E148" s="40"/>
      <c r="F148" s="40"/>
      <c r="G148" s="40"/>
      <c r="H148" s="40"/>
      <c r="I148" s="40"/>
      <c r="J148" s="40"/>
      <c r="K148" s="40"/>
      <c r="L148" s="40"/>
      <c r="M148" s="40"/>
      <c r="N148" s="40"/>
      <c r="O148" s="40"/>
      <c r="P148" s="40"/>
      <c r="Q148" s="40"/>
      <c r="R148" s="40"/>
      <c r="S148" s="40"/>
      <c r="T148" s="40"/>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row>
    <row r="149" spans="1:68" ht="15">
      <c r="A149" s="40"/>
      <c r="B149" s="40"/>
      <c r="C149" s="40"/>
      <c r="D149" s="40"/>
      <c r="E149" s="40"/>
      <c r="F149" s="40"/>
      <c r="G149" s="40"/>
      <c r="H149" s="40"/>
      <c r="I149" s="40"/>
      <c r="J149" s="40"/>
      <c r="K149" s="40"/>
      <c r="L149" s="40"/>
      <c r="M149" s="40"/>
      <c r="N149" s="40"/>
      <c r="O149" s="40"/>
      <c r="P149" s="40"/>
      <c r="Q149" s="40"/>
      <c r="R149" s="40"/>
      <c r="S149" s="40"/>
      <c r="T149" s="40"/>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row>
    <row r="150" spans="1:68" ht="15">
      <c r="A150" s="40"/>
      <c r="B150" s="40"/>
      <c r="C150" s="40"/>
      <c r="D150" s="40"/>
      <c r="E150" s="40"/>
      <c r="F150" s="40"/>
      <c r="G150" s="40"/>
      <c r="H150" s="40"/>
      <c r="I150" s="40"/>
      <c r="J150" s="40"/>
      <c r="K150" s="40"/>
      <c r="L150" s="40"/>
      <c r="M150" s="40"/>
      <c r="N150" s="40"/>
      <c r="O150" s="40"/>
      <c r="P150" s="40"/>
      <c r="Q150" s="40"/>
      <c r="R150" s="40"/>
      <c r="S150" s="40"/>
      <c r="T150" s="40"/>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row>
    <row r="151" spans="1:68" ht="15">
      <c r="A151" s="40"/>
      <c r="B151" s="40"/>
      <c r="C151" s="40"/>
      <c r="D151" s="40"/>
      <c r="E151" s="40"/>
      <c r="F151" s="40"/>
      <c r="G151" s="40"/>
      <c r="H151" s="40"/>
      <c r="I151" s="40"/>
      <c r="J151" s="40"/>
      <c r="K151" s="40"/>
      <c r="L151" s="40"/>
      <c r="M151" s="40"/>
      <c r="N151" s="40"/>
      <c r="O151" s="40"/>
      <c r="P151" s="40"/>
      <c r="Q151" s="40"/>
      <c r="R151" s="40"/>
      <c r="S151" s="40"/>
      <c r="T151" s="40"/>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row>
    <row r="152" spans="1:68" ht="15">
      <c r="A152" s="40"/>
      <c r="B152" s="40"/>
      <c r="C152" s="40"/>
      <c r="D152" s="40"/>
      <c r="E152" s="40"/>
      <c r="F152" s="40"/>
      <c r="G152" s="40"/>
      <c r="H152" s="40"/>
      <c r="I152" s="40"/>
      <c r="J152" s="40"/>
      <c r="K152" s="40"/>
      <c r="L152" s="40"/>
      <c r="M152" s="40"/>
      <c r="N152" s="40"/>
      <c r="O152" s="40"/>
      <c r="P152" s="40"/>
      <c r="Q152" s="40"/>
      <c r="R152" s="40"/>
      <c r="S152" s="40"/>
      <c r="T152" s="40"/>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row>
    <row r="153" spans="1:68" ht="15">
      <c r="A153" s="40"/>
      <c r="B153" s="40"/>
      <c r="C153" s="40"/>
      <c r="D153" s="40"/>
      <c r="E153" s="40"/>
      <c r="F153" s="40"/>
      <c r="G153" s="40"/>
      <c r="H153" s="40"/>
      <c r="I153" s="40"/>
      <c r="J153" s="40"/>
      <c r="K153" s="40"/>
      <c r="L153" s="40"/>
      <c r="M153" s="40"/>
      <c r="N153" s="40"/>
      <c r="O153" s="40"/>
      <c r="P153" s="40"/>
      <c r="Q153" s="40"/>
      <c r="R153" s="40"/>
      <c r="S153" s="40"/>
      <c r="T153" s="40"/>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row>
    <row r="154" spans="1:68" ht="15">
      <c r="A154" s="40"/>
      <c r="B154" s="40"/>
      <c r="C154" s="40"/>
      <c r="D154" s="40"/>
      <c r="E154" s="40"/>
      <c r="F154" s="40"/>
      <c r="G154" s="40"/>
      <c r="H154" s="40"/>
      <c r="I154" s="40"/>
      <c r="J154" s="40"/>
      <c r="K154" s="40"/>
      <c r="L154" s="40"/>
      <c r="M154" s="40"/>
      <c r="N154" s="40"/>
      <c r="O154" s="40"/>
      <c r="P154" s="40"/>
      <c r="Q154" s="40"/>
      <c r="R154" s="40"/>
      <c r="S154" s="40"/>
      <c r="T154" s="40"/>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row>
    <row r="155" spans="1:68" ht="15">
      <c r="A155" s="40"/>
      <c r="B155" s="40"/>
      <c r="C155" s="40"/>
      <c r="D155" s="40"/>
      <c r="E155" s="40"/>
      <c r="F155" s="40"/>
      <c r="G155" s="40"/>
      <c r="H155" s="40"/>
      <c r="I155" s="40"/>
      <c r="J155" s="40"/>
      <c r="K155" s="40"/>
      <c r="L155" s="40"/>
      <c r="M155" s="40"/>
      <c r="N155" s="40"/>
      <c r="O155" s="40"/>
      <c r="P155" s="40"/>
      <c r="Q155" s="40"/>
      <c r="R155" s="40"/>
      <c r="S155" s="40"/>
      <c r="T155" s="40"/>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row>
    <row r="156" spans="1:68" ht="15">
      <c r="A156" s="40"/>
      <c r="B156" s="40"/>
      <c r="C156" s="40"/>
      <c r="D156" s="40"/>
      <c r="E156" s="40"/>
      <c r="F156" s="40"/>
      <c r="G156" s="40"/>
      <c r="H156" s="40"/>
      <c r="I156" s="40"/>
      <c r="J156" s="40"/>
      <c r="K156" s="40"/>
      <c r="L156" s="40"/>
      <c r="M156" s="40"/>
      <c r="N156" s="40"/>
      <c r="O156" s="40"/>
      <c r="P156" s="40"/>
      <c r="Q156" s="40"/>
      <c r="R156" s="40"/>
      <c r="S156" s="40"/>
      <c r="T156" s="40"/>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row>
    <row r="157" spans="1:68" ht="15">
      <c r="A157" s="40"/>
      <c r="B157" s="40"/>
      <c r="C157" s="40"/>
      <c r="D157" s="40"/>
      <c r="E157" s="40"/>
      <c r="F157" s="40"/>
      <c r="G157" s="40"/>
      <c r="H157" s="40"/>
      <c r="I157" s="40"/>
      <c r="J157" s="40"/>
      <c r="K157" s="40"/>
      <c r="L157" s="40"/>
      <c r="M157" s="40"/>
      <c r="N157" s="40"/>
      <c r="O157" s="40"/>
      <c r="P157" s="40"/>
      <c r="Q157" s="40"/>
      <c r="R157" s="40"/>
      <c r="S157" s="40"/>
      <c r="T157" s="40"/>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row>
    <row r="158" spans="1:68" ht="15">
      <c r="A158" s="40"/>
      <c r="B158" s="40"/>
      <c r="C158" s="40"/>
      <c r="D158" s="40"/>
      <c r="E158" s="40"/>
      <c r="F158" s="40"/>
      <c r="G158" s="40"/>
      <c r="H158" s="40"/>
      <c r="I158" s="40"/>
      <c r="J158" s="40"/>
      <c r="K158" s="40"/>
      <c r="L158" s="40"/>
      <c r="M158" s="40"/>
      <c r="N158" s="40"/>
      <c r="O158" s="40"/>
      <c r="P158" s="40"/>
      <c r="Q158" s="40"/>
      <c r="R158" s="40"/>
      <c r="S158" s="40"/>
      <c r="T158" s="40"/>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row>
    <row r="159" spans="1:68" ht="15">
      <c r="A159" s="40"/>
      <c r="B159" s="40"/>
      <c r="C159" s="40"/>
      <c r="D159" s="40"/>
      <c r="E159" s="40"/>
      <c r="F159" s="40"/>
      <c r="G159" s="40"/>
      <c r="H159" s="40"/>
      <c r="I159" s="40"/>
      <c r="J159" s="40"/>
      <c r="K159" s="40"/>
      <c r="L159" s="40"/>
      <c r="M159" s="40"/>
      <c r="N159" s="40"/>
      <c r="O159" s="40"/>
      <c r="P159" s="40"/>
      <c r="Q159" s="40"/>
      <c r="R159" s="40"/>
      <c r="S159" s="40"/>
      <c r="T159" s="40"/>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row>
    <row r="160" spans="1:68" ht="15">
      <c r="A160" s="40"/>
      <c r="B160" s="40"/>
      <c r="C160" s="40"/>
      <c r="D160" s="40"/>
      <c r="E160" s="40"/>
      <c r="F160" s="40"/>
      <c r="G160" s="40"/>
      <c r="H160" s="40"/>
      <c r="I160" s="40"/>
      <c r="J160" s="40"/>
      <c r="K160" s="40"/>
      <c r="L160" s="40"/>
      <c r="M160" s="40"/>
      <c r="N160" s="40"/>
      <c r="O160" s="40"/>
      <c r="P160" s="40"/>
      <c r="Q160" s="40"/>
      <c r="R160" s="40"/>
      <c r="S160" s="40"/>
      <c r="T160" s="40"/>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row>
    <row r="161" spans="1:68" ht="15">
      <c r="A161" s="40"/>
      <c r="B161" s="40"/>
      <c r="C161" s="40"/>
      <c r="D161" s="40"/>
      <c r="E161" s="40"/>
      <c r="F161" s="40"/>
      <c r="G161" s="40"/>
      <c r="H161" s="40"/>
      <c r="I161" s="40"/>
      <c r="J161" s="40"/>
      <c r="K161" s="40"/>
      <c r="L161" s="40"/>
      <c r="M161" s="40"/>
      <c r="N161" s="40"/>
      <c r="O161" s="40"/>
      <c r="P161" s="40"/>
      <c r="Q161" s="40"/>
      <c r="R161" s="40"/>
      <c r="S161" s="40"/>
      <c r="T161" s="40"/>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row>
    <row r="162" spans="1:68" ht="15">
      <c r="A162" s="40"/>
      <c r="B162" s="40"/>
      <c r="C162" s="40"/>
      <c r="D162" s="40"/>
      <c r="E162" s="40"/>
      <c r="F162" s="40"/>
      <c r="G162" s="40"/>
      <c r="H162" s="40"/>
      <c r="I162" s="40"/>
      <c r="J162" s="40"/>
      <c r="K162" s="40"/>
      <c r="L162" s="40"/>
      <c r="M162" s="40"/>
      <c r="N162" s="40"/>
      <c r="O162" s="40"/>
      <c r="P162" s="40"/>
      <c r="Q162" s="40"/>
      <c r="R162" s="40"/>
      <c r="S162" s="40"/>
      <c r="T162" s="40"/>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row>
    <row r="163" spans="1:68" ht="15">
      <c r="A163" s="40"/>
      <c r="B163" s="40"/>
      <c r="C163" s="40"/>
      <c r="D163" s="40"/>
      <c r="E163" s="40"/>
      <c r="F163" s="40"/>
      <c r="G163" s="40"/>
      <c r="H163" s="40"/>
      <c r="I163" s="40"/>
      <c r="J163" s="40"/>
      <c r="K163" s="40"/>
      <c r="L163" s="40"/>
      <c r="M163" s="40"/>
      <c r="N163" s="40"/>
      <c r="O163" s="40"/>
      <c r="P163" s="40"/>
      <c r="Q163" s="40"/>
      <c r="R163" s="40"/>
      <c r="S163" s="40"/>
      <c r="T163" s="40"/>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row>
    <row r="164" spans="1:68" ht="15">
      <c r="A164" s="40"/>
      <c r="B164" s="40"/>
      <c r="C164" s="40"/>
      <c r="D164" s="40"/>
      <c r="E164" s="40"/>
      <c r="F164" s="40"/>
      <c r="G164" s="40"/>
      <c r="H164" s="40"/>
      <c r="I164" s="40"/>
      <c r="J164" s="40"/>
      <c r="K164" s="40"/>
      <c r="L164" s="40"/>
      <c r="M164" s="40"/>
      <c r="N164" s="40"/>
      <c r="O164" s="40"/>
      <c r="P164" s="40"/>
      <c r="Q164" s="40"/>
      <c r="R164" s="40"/>
      <c r="S164" s="40"/>
      <c r="T164" s="40"/>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row>
    <row r="165" spans="1:68" ht="15">
      <c r="A165" s="40"/>
      <c r="B165" s="40"/>
      <c r="C165" s="40"/>
      <c r="D165" s="40"/>
      <c r="E165" s="40"/>
      <c r="F165" s="40"/>
      <c r="G165" s="40"/>
      <c r="H165" s="40"/>
      <c r="I165" s="40"/>
      <c r="J165" s="40"/>
      <c r="K165" s="40"/>
      <c r="L165" s="40"/>
      <c r="M165" s="40"/>
      <c r="N165" s="40"/>
      <c r="O165" s="40"/>
      <c r="P165" s="40"/>
      <c r="Q165" s="40"/>
      <c r="R165" s="40"/>
      <c r="S165" s="40"/>
      <c r="T165" s="40"/>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row>
    <row r="166" spans="1:68" ht="15">
      <c r="A166" s="40"/>
      <c r="B166" s="40"/>
      <c r="C166" s="40"/>
      <c r="D166" s="40"/>
      <c r="E166" s="40"/>
      <c r="F166" s="40"/>
      <c r="G166" s="40"/>
      <c r="H166" s="40"/>
      <c r="I166" s="40"/>
      <c r="J166" s="40"/>
      <c r="K166" s="40"/>
      <c r="L166" s="40"/>
      <c r="M166" s="40"/>
      <c r="N166" s="40"/>
      <c r="O166" s="40"/>
      <c r="P166" s="40"/>
      <c r="Q166" s="40"/>
      <c r="R166" s="40"/>
      <c r="S166" s="40"/>
      <c r="T166" s="40"/>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row>
    <row r="167" spans="1:68" ht="15">
      <c r="A167" s="40"/>
      <c r="B167" s="40"/>
      <c r="C167" s="40"/>
      <c r="D167" s="40"/>
      <c r="E167" s="40"/>
      <c r="F167" s="40"/>
      <c r="G167" s="40"/>
      <c r="H167" s="40"/>
      <c r="I167" s="40"/>
      <c r="J167" s="40"/>
      <c r="K167" s="40"/>
      <c r="L167" s="40"/>
      <c r="M167" s="40"/>
      <c r="N167" s="40"/>
      <c r="O167" s="40"/>
      <c r="P167" s="40"/>
      <c r="Q167" s="40"/>
      <c r="R167" s="40"/>
      <c r="S167" s="40"/>
      <c r="T167" s="40"/>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row>
    <row r="168" spans="1:68" ht="15">
      <c r="A168" s="40"/>
      <c r="B168" s="40"/>
      <c r="C168" s="40"/>
      <c r="D168" s="40"/>
      <c r="E168" s="40"/>
      <c r="F168" s="40"/>
      <c r="G168" s="40"/>
      <c r="H168" s="40"/>
      <c r="I168" s="40"/>
      <c r="J168" s="40"/>
      <c r="K168" s="40"/>
      <c r="L168" s="40"/>
      <c r="M168" s="40"/>
      <c r="N168" s="40"/>
      <c r="O168" s="40"/>
      <c r="P168" s="40"/>
      <c r="Q168" s="40"/>
      <c r="R168" s="40"/>
      <c r="S168" s="40"/>
      <c r="T168" s="40"/>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row>
    <row r="169" spans="1:68" ht="15">
      <c r="A169" s="40"/>
      <c r="B169" s="40"/>
      <c r="C169" s="40"/>
      <c r="D169" s="40"/>
      <c r="E169" s="40"/>
      <c r="F169" s="40"/>
      <c r="G169" s="40"/>
      <c r="H169" s="40"/>
      <c r="I169" s="40"/>
      <c r="J169" s="40"/>
      <c r="K169" s="40"/>
      <c r="L169" s="40"/>
      <c r="M169" s="40"/>
      <c r="N169" s="40"/>
      <c r="O169" s="40"/>
      <c r="P169" s="40"/>
      <c r="Q169" s="40"/>
      <c r="R169" s="40"/>
      <c r="S169" s="40"/>
      <c r="T169" s="40"/>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row>
    <row r="170" spans="1:68" ht="15">
      <c r="A170" s="40"/>
      <c r="B170" s="40"/>
      <c r="C170" s="40"/>
      <c r="D170" s="40"/>
      <c r="E170" s="40"/>
      <c r="F170" s="40"/>
      <c r="G170" s="40"/>
      <c r="H170" s="40"/>
      <c r="I170" s="40"/>
      <c r="J170" s="40"/>
      <c r="K170" s="40"/>
      <c r="L170" s="40"/>
      <c r="M170" s="40"/>
      <c r="N170" s="40"/>
      <c r="O170" s="40"/>
      <c r="P170" s="40"/>
      <c r="Q170" s="40"/>
      <c r="R170" s="40"/>
      <c r="S170" s="40"/>
      <c r="T170" s="40"/>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row>
    <row r="171" spans="1:68" ht="15">
      <c r="A171" s="40"/>
      <c r="B171" s="40"/>
      <c r="C171" s="40"/>
      <c r="D171" s="40"/>
      <c r="E171" s="40"/>
      <c r="F171" s="40"/>
      <c r="G171" s="40"/>
      <c r="H171" s="40"/>
      <c r="I171" s="40"/>
      <c r="J171" s="40"/>
      <c r="K171" s="40"/>
      <c r="L171" s="40"/>
      <c r="M171" s="40"/>
      <c r="N171" s="40"/>
      <c r="O171" s="40"/>
      <c r="P171" s="40"/>
      <c r="Q171" s="40"/>
      <c r="R171" s="40"/>
      <c r="S171" s="40"/>
      <c r="T171" s="40"/>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row>
    <row r="172" spans="1:68" ht="15">
      <c r="A172" s="40"/>
      <c r="B172" s="40"/>
      <c r="C172" s="40"/>
      <c r="D172" s="40"/>
      <c r="E172" s="40"/>
      <c r="F172" s="40"/>
      <c r="G172" s="40"/>
      <c r="H172" s="40"/>
      <c r="I172" s="40"/>
      <c r="J172" s="40"/>
      <c r="K172" s="40"/>
      <c r="L172" s="40"/>
      <c r="M172" s="40"/>
      <c r="N172" s="40"/>
      <c r="O172" s="40"/>
      <c r="P172" s="40"/>
      <c r="Q172" s="40"/>
      <c r="R172" s="40"/>
      <c r="S172" s="40"/>
      <c r="T172" s="40"/>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row>
    <row r="173" spans="1:68" ht="15">
      <c r="A173" s="40"/>
      <c r="B173" s="40"/>
      <c r="C173" s="40"/>
      <c r="D173" s="40"/>
      <c r="E173" s="40"/>
      <c r="F173" s="40"/>
      <c r="G173" s="40"/>
      <c r="H173" s="40"/>
      <c r="I173" s="40"/>
      <c r="J173" s="40"/>
      <c r="K173" s="40"/>
      <c r="L173" s="40"/>
      <c r="M173" s="40"/>
      <c r="N173" s="40"/>
      <c r="O173" s="40"/>
      <c r="P173" s="40"/>
      <c r="Q173" s="40"/>
      <c r="R173" s="40"/>
      <c r="S173" s="40"/>
      <c r="T173" s="40"/>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row>
    <row r="174" spans="1:68" ht="15">
      <c r="A174" s="40"/>
      <c r="B174" s="40"/>
      <c r="C174" s="40"/>
      <c r="D174" s="40"/>
      <c r="E174" s="40"/>
      <c r="F174" s="40"/>
      <c r="G174" s="40"/>
      <c r="H174" s="40"/>
      <c r="I174" s="40"/>
      <c r="J174" s="40"/>
      <c r="K174" s="40"/>
      <c r="L174" s="40"/>
      <c r="M174" s="40"/>
      <c r="N174" s="40"/>
      <c r="O174" s="40"/>
      <c r="P174" s="40"/>
      <c r="Q174" s="40"/>
      <c r="R174" s="40"/>
      <c r="S174" s="40"/>
      <c r="T174" s="40"/>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row>
    <row r="175" spans="1:68" ht="15">
      <c r="A175" s="40"/>
      <c r="B175" s="40"/>
      <c r="C175" s="40"/>
      <c r="D175" s="40"/>
      <c r="E175" s="40"/>
      <c r="F175" s="40"/>
      <c r="G175" s="40"/>
      <c r="H175" s="40"/>
      <c r="I175" s="40"/>
      <c r="J175" s="40"/>
      <c r="K175" s="40"/>
      <c r="L175" s="40"/>
      <c r="M175" s="40"/>
      <c r="N175" s="40"/>
      <c r="O175" s="40"/>
      <c r="P175" s="40"/>
      <c r="Q175" s="40"/>
      <c r="R175" s="40"/>
      <c r="S175" s="40"/>
      <c r="T175" s="40"/>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row>
    <row r="176" spans="1:68" ht="15">
      <c r="A176" s="40"/>
      <c r="B176" s="40"/>
      <c r="C176" s="40"/>
      <c r="D176" s="40"/>
      <c r="E176" s="40"/>
      <c r="F176" s="40"/>
      <c r="G176" s="40"/>
      <c r="H176" s="40"/>
      <c r="I176" s="40"/>
      <c r="J176" s="40"/>
      <c r="K176" s="40"/>
      <c r="L176" s="40"/>
      <c r="M176" s="40"/>
      <c r="N176" s="40"/>
      <c r="O176" s="40"/>
      <c r="P176" s="40"/>
      <c r="Q176" s="40"/>
      <c r="R176" s="40"/>
      <c r="S176" s="40"/>
      <c r="T176" s="40"/>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row>
    <row r="177" spans="1:68" ht="15">
      <c r="A177" s="40"/>
      <c r="B177" s="40"/>
      <c r="C177" s="40"/>
      <c r="D177" s="40"/>
      <c r="E177" s="40"/>
      <c r="F177" s="40"/>
      <c r="G177" s="40"/>
      <c r="H177" s="40"/>
      <c r="I177" s="40"/>
      <c r="J177" s="40"/>
      <c r="K177" s="40"/>
      <c r="L177" s="40"/>
      <c r="M177" s="40"/>
      <c r="N177" s="40"/>
      <c r="O177" s="40"/>
      <c r="P177" s="40"/>
      <c r="Q177" s="40"/>
      <c r="R177" s="40"/>
      <c r="S177" s="40"/>
      <c r="T177" s="40"/>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row>
    <row r="178" spans="1:68" ht="15">
      <c r="A178" s="40"/>
      <c r="B178" s="40"/>
      <c r="C178" s="40"/>
      <c r="D178" s="40"/>
      <c r="E178" s="40"/>
      <c r="F178" s="40"/>
      <c r="G178" s="40"/>
      <c r="H178" s="40"/>
      <c r="I178" s="40"/>
      <c r="J178" s="40"/>
      <c r="K178" s="40"/>
      <c r="L178" s="40"/>
      <c r="M178" s="40"/>
      <c r="N178" s="40"/>
      <c r="O178" s="40"/>
      <c r="P178" s="40"/>
      <c r="Q178" s="40"/>
      <c r="R178" s="40"/>
      <c r="S178" s="40"/>
      <c r="T178" s="40"/>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row>
    <row r="179" spans="1:68" ht="15">
      <c r="A179" s="40"/>
      <c r="B179" s="40"/>
      <c r="C179" s="40"/>
      <c r="D179" s="40"/>
      <c r="E179" s="40"/>
      <c r="F179" s="40"/>
      <c r="G179" s="40"/>
      <c r="H179" s="40"/>
      <c r="I179" s="40"/>
      <c r="J179" s="40"/>
      <c r="K179" s="40"/>
      <c r="L179" s="40"/>
      <c r="M179" s="40"/>
      <c r="N179" s="40"/>
      <c r="O179" s="40"/>
      <c r="P179" s="40"/>
      <c r="Q179" s="40"/>
      <c r="R179" s="40"/>
      <c r="S179" s="40"/>
      <c r="T179" s="40"/>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row>
    <row r="180" spans="1:68" ht="15">
      <c r="A180" s="40"/>
      <c r="B180" s="40"/>
      <c r="C180" s="40"/>
      <c r="D180" s="40"/>
      <c r="E180" s="40"/>
      <c r="F180" s="40"/>
      <c r="G180" s="40"/>
      <c r="H180" s="40"/>
      <c r="I180" s="40"/>
      <c r="J180" s="40"/>
      <c r="K180" s="40"/>
      <c r="L180" s="40"/>
      <c r="M180" s="40"/>
      <c r="N180" s="40"/>
      <c r="O180" s="40"/>
      <c r="P180" s="40"/>
      <c r="Q180" s="40"/>
      <c r="R180" s="40"/>
      <c r="S180" s="40"/>
      <c r="T180" s="40"/>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row>
    <row r="181" spans="1:68" ht="15">
      <c r="A181" s="40"/>
      <c r="B181" s="40"/>
      <c r="C181" s="40"/>
      <c r="D181" s="40"/>
      <c r="E181" s="40"/>
      <c r="F181" s="40"/>
      <c r="G181" s="40"/>
      <c r="H181" s="40"/>
      <c r="I181" s="40"/>
      <c r="J181" s="40"/>
      <c r="K181" s="40"/>
      <c r="L181" s="40"/>
      <c r="M181" s="40"/>
      <c r="N181" s="40"/>
      <c r="O181" s="40"/>
      <c r="P181" s="40"/>
      <c r="Q181" s="40"/>
      <c r="R181" s="40"/>
      <c r="S181" s="40"/>
      <c r="T181" s="40"/>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row>
    <row r="182" spans="1:68" ht="15">
      <c r="A182" s="40"/>
      <c r="B182" s="40"/>
      <c r="C182" s="40"/>
      <c r="D182" s="40"/>
      <c r="E182" s="40"/>
      <c r="F182" s="40"/>
      <c r="G182" s="40"/>
      <c r="H182" s="40"/>
      <c r="I182" s="40"/>
      <c r="J182" s="40"/>
      <c r="K182" s="40"/>
      <c r="L182" s="40"/>
      <c r="M182" s="40"/>
      <c r="N182" s="40"/>
      <c r="O182" s="40"/>
      <c r="P182" s="40"/>
      <c r="Q182" s="40"/>
      <c r="R182" s="40"/>
      <c r="S182" s="40"/>
      <c r="T182" s="40"/>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row>
    <row r="183" spans="1:68" ht="15">
      <c r="A183" s="40"/>
      <c r="B183" s="40"/>
      <c r="C183" s="40"/>
      <c r="D183" s="40"/>
      <c r="E183" s="40"/>
      <c r="F183" s="40"/>
      <c r="G183" s="40"/>
      <c r="H183" s="40"/>
      <c r="I183" s="40"/>
      <c r="J183" s="40"/>
      <c r="K183" s="40"/>
      <c r="L183" s="40"/>
      <c r="M183" s="40"/>
      <c r="N183" s="40"/>
      <c r="O183" s="40"/>
      <c r="P183" s="40"/>
      <c r="Q183" s="40"/>
      <c r="R183" s="40"/>
      <c r="S183" s="40"/>
      <c r="T183" s="40"/>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row>
    <row r="184" spans="1:68" ht="15">
      <c r="A184" s="40"/>
      <c r="B184" s="40"/>
      <c r="C184" s="40"/>
      <c r="D184" s="40"/>
      <c r="E184" s="40"/>
      <c r="F184" s="40"/>
      <c r="G184" s="40"/>
      <c r="H184" s="40"/>
      <c r="I184" s="40"/>
      <c r="J184" s="40"/>
      <c r="K184" s="40"/>
      <c r="L184" s="40"/>
      <c r="M184" s="40"/>
      <c r="N184" s="40"/>
      <c r="O184" s="40"/>
      <c r="P184" s="40"/>
      <c r="Q184" s="40"/>
      <c r="R184" s="40"/>
      <c r="S184" s="40"/>
      <c r="T184" s="40"/>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row>
    <row r="185" spans="1:68" ht="15">
      <c r="A185" s="40"/>
      <c r="B185" s="40"/>
      <c r="C185" s="40"/>
      <c r="D185" s="40"/>
      <c r="E185" s="40"/>
      <c r="F185" s="40"/>
      <c r="G185" s="40"/>
      <c r="H185" s="40"/>
      <c r="I185" s="40"/>
      <c r="J185" s="40"/>
      <c r="K185" s="40"/>
      <c r="L185" s="40"/>
      <c r="M185" s="40"/>
      <c r="N185" s="40"/>
      <c r="O185" s="40"/>
      <c r="P185" s="40"/>
      <c r="Q185" s="40"/>
      <c r="R185" s="40"/>
      <c r="S185" s="40"/>
      <c r="T185" s="40"/>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row>
    <row r="186" spans="1:68" ht="15">
      <c r="A186" s="40"/>
      <c r="B186" s="40"/>
      <c r="C186" s="40"/>
      <c r="D186" s="40"/>
      <c r="E186" s="40"/>
      <c r="F186" s="40"/>
      <c r="G186" s="40"/>
      <c r="H186" s="40"/>
      <c r="I186" s="40"/>
      <c r="J186" s="40"/>
      <c r="K186" s="40"/>
      <c r="L186" s="40"/>
      <c r="M186" s="40"/>
      <c r="N186" s="40"/>
      <c r="O186" s="40"/>
      <c r="P186" s="40"/>
      <c r="Q186" s="40"/>
      <c r="R186" s="40"/>
      <c r="S186" s="40"/>
      <c r="T186" s="40"/>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row>
    <row r="187" spans="1:68" ht="15">
      <c r="A187" s="40"/>
      <c r="B187" s="40"/>
      <c r="C187" s="40"/>
      <c r="D187" s="40"/>
      <c r="E187" s="40"/>
      <c r="F187" s="40"/>
      <c r="G187" s="40"/>
      <c r="H187" s="40"/>
      <c r="I187" s="40"/>
      <c r="J187" s="40"/>
      <c r="K187" s="40"/>
      <c r="L187" s="40"/>
      <c r="M187" s="40"/>
      <c r="N187" s="40"/>
      <c r="O187" s="40"/>
      <c r="P187" s="40"/>
      <c r="Q187" s="40"/>
      <c r="R187" s="40"/>
      <c r="S187" s="40"/>
      <c r="T187" s="40"/>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row>
    <row r="188" spans="1:68" ht="15">
      <c r="A188" s="40"/>
      <c r="B188" s="40"/>
      <c r="C188" s="40"/>
      <c r="D188" s="40"/>
      <c r="E188" s="40"/>
      <c r="F188" s="40"/>
      <c r="G188" s="40"/>
      <c r="H188" s="40"/>
      <c r="I188" s="40"/>
      <c r="J188" s="40"/>
      <c r="K188" s="40"/>
      <c r="L188" s="40"/>
      <c r="M188" s="40"/>
      <c r="N188" s="40"/>
      <c r="O188" s="40"/>
      <c r="P188" s="40"/>
      <c r="Q188" s="40"/>
      <c r="R188" s="40"/>
      <c r="S188" s="40"/>
      <c r="T188" s="40"/>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row>
    <row r="189" spans="1:68" ht="15">
      <c r="A189" s="40"/>
      <c r="B189" s="40"/>
      <c r="C189" s="40"/>
      <c r="D189" s="40"/>
      <c r="E189" s="40"/>
      <c r="F189" s="40"/>
      <c r="G189" s="40"/>
      <c r="H189" s="40"/>
      <c r="I189" s="40"/>
      <c r="J189" s="40"/>
      <c r="K189" s="40"/>
      <c r="L189" s="40"/>
      <c r="M189" s="40"/>
      <c r="N189" s="40"/>
      <c r="O189" s="40"/>
      <c r="P189" s="40"/>
      <c r="Q189" s="40"/>
      <c r="R189" s="40"/>
      <c r="S189" s="40"/>
      <c r="T189" s="40"/>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row>
    <row r="190" spans="1:68" ht="15">
      <c r="A190" s="40"/>
      <c r="B190" s="40"/>
      <c r="C190" s="40"/>
      <c r="D190" s="40"/>
      <c r="E190" s="40"/>
      <c r="F190" s="40"/>
      <c r="G190" s="40"/>
      <c r="H190" s="40"/>
      <c r="I190" s="40"/>
      <c r="J190" s="40"/>
      <c r="K190" s="40"/>
      <c r="L190" s="40"/>
      <c r="M190" s="40"/>
      <c r="N190" s="40"/>
      <c r="O190" s="40"/>
      <c r="P190" s="40"/>
      <c r="Q190" s="40"/>
      <c r="R190" s="40"/>
      <c r="S190" s="40"/>
      <c r="T190" s="40"/>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row>
    <row r="191" spans="1:68" ht="15">
      <c r="A191" s="40"/>
      <c r="B191" s="40"/>
      <c r="C191" s="40"/>
      <c r="D191" s="40"/>
      <c r="E191" s="40"/>
      <c r="F191" s="40"/>
      <c r="G191" s="40"/>
      <c r="H191" s="40"/>
      <c r="I191" s="40"/>
      <c r="J191" s="40"/>
      <c r="K191" s="40"/>
      <c r="L191" s="40"/>
      <c r="M191" s="40"/>
      <c r="N191" s="40"/>
      <c r="O191" s="40"/>
      <c r="P191" s="40"/>
      <c r="Q191" s="40"/>
      <c r="R191" s="40"/>
      <c r="S191" s="40"/>
      <c r="T191" s="40"/>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row>
    <row r="192" spans="1:68" ht="15">
      <c r="A192" s="40"/>
      <c r="B192" s="40"/>
      <c r="C192" s="40"/>
      <c r="D192" s="40"/>
      <c r="E192" s="40"/>
      <c r="F192" s="40"/>
      <c r="G192" s="40"/>
      <c r="H192" s="40"/>
      <c r="I192" s="40"/>
      <c r="J192" s="40"/>
      <c r="K192" s="40"/>
      <c r="L192" s="40"/>
      <c r="M192" s="40"/>
      <c r="N192" s="40"/>
      <c r="O192" s="40"/>
      <c r="P192" s="40"/>
      <c r="Q192" s="40"/>
      <c r="R192" s="40"/>
      <c r="S192" s="40"/>
      <c r="T192" s="40"/>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row>
    <row r="193" spans="1:68" ht="15">
      <c r="A193" s="40"/>
      <c r="B193" s="40"/>
      <c r="C193" s="40"/>
      <c r="D193" s="40"/>
      <c r="E193" s="40"/>
      <c r="F193" s="40"/>
      <c r="G193" s="40"/>
      <c r="H193" s="40"/>
      <c r="I193" s="40"/>
      <c r="J193" s="40"/>
      <c r="K193" s="40"/>
      <c r="L193" s="40"/>
      <c r="M193" s="40"/>
      <c r="N193" s="40"/>
      <c r="O193" s="40"/>
      <c r="P193" s="40"/>
      <c r="Q193" s="40"/>
      <c r="R193" s="40"/>
      <c r="S193" s="40"/>
      <c r="T193" s="40"/>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row>
    <row r="194" spans="1:68" ht="15">
      <c r="A194" s="40"/>
      <c r="B194" s="40"/>
      <c r="C194" s="40"/>
      <c r="D194" s="40"/>
      <c r="E194" s="40"/>
      <c r="F194" s="40"/>
      <c r="G194" s="40"/>
      <c r="H194" s="40"/>
      <c r="I194" s="40"/>
      <c r="J194" s="40"/>
      <c r="K194" s="40"/>
      <c r="L194" s="40"/>
      <c r="M194" s="40"/>
      <c r="N194" s="40"/>
      <c r="O194" s="40"/>
      <c r="P194" s="40"/>
      <c r="Q194" s="40"/>
      <c r="R194" s="40"/>
      <c r="S194" s="40"/>
      <c r="T194" s="40"/>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row>
    <row r="195" spans="1:68" ht="15">
      <c r="A195" s="40"/>
      <c r="B195" s="40"/>
      <c r="C195" s="40"/>
      <c r="D195" s="40"/>
      <c r="E195" s="40"/>
      <c r="F195" s="40"/>
      <c r="G195" s="40"/>
      <c r="H195" s="40"/>
      <c r="I195" s="40"/>
      <c r="J195" s="40"/>
      <c r="K195" s="40"/>
      <c r="L195" s="40"/>
      <c r="M195" s="40"/>
      <c r="N195" s="40"/>
      <c r="O195" s="40"/>
      <c r="P195" s="40"/>
      <c r="Q195" s="40"/>
      <c r="R195" s="40"/>
      <c r="S195" s="40"/>
      <c r="T195" s="40"/>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row>
    <row r="196" spans="1:68" ht="15">
      <c r="A196" s="40"/>
      <c r="B196" s="40"/>
      <c r="C196" s="40"/>
      <c r="D196" s="40"/>
      <c r="E196" s="40"/>
      <c r="F196" s="40"/>
      <c r="G196" s="40"/>
      <c r="H196" s="40"/>
      <c r="I196" s="40"/>
      <c r="J196" s="40"/>
      <c r="K196" s="40"/>
      <c r="L196" s="40"/>
      <c r="M196" s="40"/>
      <c r="N196" s="40"/>
      <c r="O196" s="40"/>
      <c r="P196" s="40"/>
      <c r="Q196" s="40"/>
      <c r="R196" s="40"/>
      <c r="S196" s="40"/>
      <c r="T196" s="40"/>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row>
    <row r="197" spans="1:68" ht="15">
      <c r="A197" s="40"/>
      <c r="B197" s="40"/>
      <c r="C197" s="40"/>
      <c r="D197" s="40"/>
      <c r="E197" s="40"/>
      <c r="F197" s="40"/>
      <c r="G197" s="40"/>
      <c r="H197" s="40"/>
      <c r="I197" s="40"/>
      <c r="J197" s="40"/>
      <c r="K197" s="40"/>
      <c r="L197" s="40"/>
      <c r="M197" s="40"/>
      <c r="N197" s="40"/>
      <c r="O197" s="40"/>
      <c r="P197" s="40"/>
      <c r="Q197" s="40"/>
      <c r="R197" s="40"/>
      <c r="S197" s="40"/>
      <c r="T197" s="40"/>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row>
    <row r="198" spans="1:68" ht="15">
      <c r="A198" s="40"/>
      <c r="B198" s="40"/>
      <c r="C198" s="40"/>
      <c r="D198" s="40"/>
      <c r="E198" s="40"/>
      <c r="F198" s="40"/>
      <c r="G198" s="40"/>
      <c r="H198" s="40"/>
      <c r="I198" s="40"/>
      <c r="J198" s="40"/>
      <c r="K198" s="40"/>
      <c r="L198" s="40"/>
      <c r="M198" s="40"/>
      <c r="N198" s="40"/>
      <c r="O198" s="40"/>
      <c r="P198" s="40"/>
      <c r="Q198" s="40"/>
      <c r="R198" s="40"/>
      <c r="S198" s="40"/>
      <c r="T198" s="40"/>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row>
    <row r="199" spans="1:68" ht="15">
      <c r="A199" s="40"/>
      <c r="B199" s="40"/>
      <c r="C199" s="40"/>
      <c r="D199" s="40"/>
      <c r="E199" s="40"/>
      <c r="F199" s="40"/>
      <c r="G199" s="40"/>
      <c r="H199" s="40"/>
      <c r="I199" s="40"/>
      <c r="J199" s="40"/>
      <c r="K199" s="40"/>
      <c r="L199" s="40"/>
      <c r="M199" s="40"/>
      <c r="N199" s="40"/>
      <c r="O199" s="40"/>
      <c r="P199" s="40"/>
      <c r="Q199" s="40"/>
      <c r="R199" s="40"/>
      <c r="S199" s="40"/>
      <c r="T199" s="40"/>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row>
    <row r="200" spans="1:68" ht="15">
      <c r="A200" s="40"/>
      <c r="B200" s="40"/>
      <c r="C200" s="40"/>
      <c r="D200" s="40"/>
      <c r="E200" s="40"/>
      <c r="F200" s="40"/>
      <c r="G200" s="40"/>
      <c r="H200" s="40"/>
      <c r="I200" s="40"/>
      <c r="J200" s="40"/>
      <c r="K200" s="40"/>
      <c r="L200" s="40"/>
      <c r="M200" s="40"/>
      <c r="N200" s="40"/>
      <c r="O200" s="40"/>
      <c r="P200" s="40"/>
      <c r="Q200" s="40"/>
      <c r="R200" s="40"/>
      <c r="S200" s="40"/>
      <c r="T200" s="40"/>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row>
    <row r="201" spans="1:68" ht="15">
      <c r="A201" s="40"/>
      <c r="B201" s="40"/>
      <c r="C201" s="40"/>
      <c r="D201" s="40"/>
      <c r="E201" s="40"/>
      <c r="F201" s="40"/>
      <c r="G201" s="40"/>
      <c r="H201" s="40"/>
      <c r="I201" s="40"/>
      <c r="J201" s="40"/>
      <c r="K201" s="40"/>
      <c r="L201" s="40"/>
      <c r="M201" s="40"/>
      <c r="N201" s="40"/>
      <c r="O201" s="40"/>
      <c r="P201" s="40"/>
      <c r="Q201" s="40"/>
      <c r="R201" s="40"/>
      <c r="S201" s="40"/>
      <c r="T201" s="40"/>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row>
    <row r="202" spans="1:68" ht="15">
      <c r="A202" s="40"/>
      <c r="B202" s="40"/>
      <c r="C202" s="40"/>
      <c r="D202" s="40"/>
      <c r="E202" s="40"/>
      <c r="F202" s="40"/>
      <c r="G202" s="40"/>
      <c r="H202" s="40"/>
      <c r="I202" s="40"/>
      <c r="J202" s="40"/>
      <c r="K202" s="40"/>
      <c r="L202" s="40"/>
      <c r="M202" s="40"/>
      <c r="N202" s="40"/>
      <c r="O202" s="40"/>
      <c r="P202" s="40"/>
      <c r="Q202" s="40"/>
      <c r="R202" s="40"/>
      <c r="S202" s="40"/>
      <c r="T202" s="40"/>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row>
    <row r="203" spans="1:68" ht="15">
      <c r="A203" s="40"/>
      <c r="B203" s="40"/>
      <c r="C203" s="40"/>
      <c r="D203" s="40"/>
      <c r="E203" s="40"/>
      <c r="F203" s="40"/>
      <c r="G203" s="40"/>
      <c r="H203" s="40"/>
      <c r="I203" s="40"/>
      <c r="J203" s="40"/>
      <c r="K203" s="40"/>
      <c r="L203" s="40"/>
      <c r="M203" s="40"/>
      <c r="N203" s="40"/>
      <c r="O203" s="40"/>
      <c r="P203" s="40"/>
      <c r="Q203" s="40"/>
      <c r="R203" s="40"/>
      <c r="S203" s="40"/>
      <c r="T203" s="40"/>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row>
    <row r="204" spans="1:68" ht="15">
      <c r="A204" s="40"/>
      <c r="B204" s="40"/>
      <c r="C204" s="40"/>
      <c r="D204" s="40"/>
      <c r="E204" s="40"/>
      <c r="F204" s="40"/>
      <c r="G204" s="40"/>
      <c r="H204" s="40"/>
      <c r="I204" s="40"/>
      <c r="J204" s="40"/>
      <c r="K204" s="40"/>
      <c r="L204" s="40"/>
      <c r="M204" s="40"/>
      <c r="N204" s="40"/>
      <c r="O204" s="40"/>
      <c r="P204" s="40"/>
      <c r="Q204" s="40"/>
      <c r="R204" s="40"/>
      <c r="S204" s="40"/>
      <c r="T204" s="40"/>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row>
    <row r="205" spans="1:68" ht="15">
      <c r="A205" s="40"/>
      <c r="B205" s="40"/>
      <c r="C205" s="40"/>
      <c r="D205" s="40"/>
      <c r="E205" s="40"/>
      <c r="F205" s="40"/>
      <c r="G205" s="40"/>
      <c r="H205" s="40"/>
      <c r="I205" s="40"/>
      <c r="J205" s="40"/>
      <c r="K205" s="40"/>
      <c r="L205" s="40"/>
      <c r="M205" s="40"/>
      <c r="N205" s="40"/>
      <c r="O205" s="40"/>
      <c r="P205" s="40"/>
      <c r="Q205" s="40"/>
      <c r="R205" s="40"/>
      <c r="S205" s="40"/>
      <c r="T205" s="40"/>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row>
    <row r="206" spans="1:68" ht="15">
      <c r="A206" s="40"/>
      <c r="B206" s="40"/>
      <c r="C206" s="40"/>
      <c r="D206" s="40"/>
      <c r="E206" s="40"/>
      <c r="F206" s="40"/>
      <c r="G206" s="40"/>
      <c r="H206" s="40"/>
      <c r="I206" s="40"/>
      <c r="J206" s="40"/>
      <c r="K206" s="40"/>
      <c r="L206" s="40"/>
      <c r="M206" s="40"/>
      <c r="N206" s="40"/>
      <c r="O206" s="40"/>
      <c r="P206" s="40"/>
      <c r="Q206" s="40"/>
      <c r="R206" s="40"/>
      <c r="S206" s="40"/>
      <c r="T206" s="40"/>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row>
    <row r="207" spans="1:68" ht="15">
      <c r="A207" s="40"/>
      <c r="B207" s="40"/>
      <c r="C207" s="40"/>
      <c r="D207" s="40"/>
      <c r="E207" s="40"/>
      <c r="F207" s="40"/>
      <c r="G207" s="40"/>
      <c r="H207" s="40"/>
      <c r="I207" s="40"/>
      <c r="J207" s="40"/>
      <c r="K207" s="40"/>
      <c r="L207" s="40"/>
      <c r="M207" s="40"/>
      <c r="N207" s="40"/>
      <c r="O207" s="40"/>
      <c r="P207" s="40"/>
      <c r="Q207" s="40"/>
      <c r="R207" s="40"/>
      <c r="S207" s="40"/>
      <c r="T207" s="40"/>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row>
    <row r="208" spans="1:68" ht="15">
      <c r="A208" s="40"/>
      <c r="B208" s="40"/>
      <c r="C208" s="40"/>
      <c r="D208" s="40"/>
      <c r="E208" s="40"/>
      <c r="F208" s="40"/>
      <c r="G208" s="40"/>
      <c r="H208" s="40"/>
      <c r="I208" s="40"/>
      <c r="J208" s="40"/>
      <c r="K208" s="40"/>
      <c r="L208" s="40"/>
      <c r="M208" s="40"/>
      <c r="N208" s="40"/>
      <c r="O208" s="40"/>
      <c r="P208" s="40"/>
      <c r="Q208" s="40"/>
      <c r="R208" s="40"/>
      <c r="S208" s="40"/>
      <c r="T208" s="40"/>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row>
    <row r="209" spans="1:68" ht="15">
      <c r="A209" s="40"/>
      <c r="B209" s="40"/>
      <c r="C209" s="40"/>
      <c r="D209" s="40"/>
      <c r="E209" s="40"/>
      <c r="F209" s="40"/>
      <c r="G209" s="40"/>
      <c r="H209" s="40"/>
      <c r="I209" s="40"/>
      <c r="J209" s="40"/>
      <c r="K209" s="40"/>
      <c r="L209" s="40"/>
      <c r="M209" s="40"/>
      <c r="N209" s="40"/>
      <c r="O209" s="40"/>
      <c r="P209" s="40"/>
      <c r="Q209" s="40"/>
      <c r="R209" s="40"/>
      <c r="S209" s="40"/>
      <c r="T209" s="40"/>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row>
    <row r="210" spans="1:68" ht="15">
      <c r="A210" s="40"/>
      <c r="B210" s="40"/>
      <c r="C210" s="40"/>
      <c r="D210" s="40"/>
      <c r="E210" s="40"/>
      <c r="F210" s="40"/>
      <c r="G210" s="40"/>
      <c r="H210" s="40"/>
      <c r="I210" s="40"/>
      <c r="J210" s="40"/>
      <c r="K210" s="40"/>
      <c r="L210" s="40"/>
      <c r="M210" s="40"/>
      <c r="N210" s="40"/>
      <c r="O210" s="40"/>
      <c r="P210" s="40"/>
      <c r="Q210" s="40"/>
      <c r="R210" s="40"/>
      <c r="S210" s="40"/>
      <c r="T210" s="40"/>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row>
    <row r="211" spans="1:68" ht="15">
      <c r="A211" s="40"/>
      <c r="B211" s="40"/>
      <c r="C211" s="40"/>
      <c r="D211" s="40"/>
      <c r="E211" s="40"/>
      <c r="F211" s="40"/>
      <c r="G211" s="40"/>
      <c r="H211" s="40"/>
      <c r="I211" s="40"/>
      <c r="J211" s="40"/>
      <c r="K211" s="40"/>
      <c r="L211" s="40"/>
      <c r="M211" s="40"/>
      <c r="N211" s="40"/>
      <c r="O211" s="40"/>
      <c r="P211" s="40"/>
      <c r="Q211" s="40"/>
      <c r="R211" s="40"/>
      <c r="S211" s="40"/>
      <c r="T211" s="40"/>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row>
    <row r="212" spans="1:68" ht="15">
      <c r="A212" s="40"/>
      <c r="B212" s="40"/>
      <c r="C212" s="40"/>
      <c r="D212" s="40"/>
      <c r="E212" s="40"/>
      <c r="F212" s="40"/>
      <c r="G212" s="40"/>
      <c r="H212" s="40"/>
      <c r="I212" s="40"/>
      <c r="J212" s="40"/>
      <c r="K212" s="40"/>
      <c r="L212" s="40"/>
      <c r="M212" s="40"/>
      <c r="N212" s="40"/>
      <c r="O212" s="40"/>
      <c r="P212" s="40"/>
      <c r="Q212" s="40"/>
      <c r="R212" s="40"/>
      <c r="S212" s="40"/>
      <c r="T212" s="40"/>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row>
    <row r="213" spans="1:68" ht="15">
      <c r="A213" s="40"/>
      <c r="B213" s="40"/>
      <c r="C213" s="40"/>
      <c r="D213" s="40"/>
      <c r="E213" s="40"/>
      <c r="F213" s="40"/>
      <c r="G213" s="40"/>
      <c r="H213" s="40"/>
      <c r="I213" s="40"/>
      <c r="J213" s="40"/>
      <c r="K213" s="40"/>
      <c r="L213" s="40"/>
      <c r="M213" s="40"/>
      <c r="N213" s="40"/>
      <c r="O213" s="40"/>
      <c r="P213" s="40"/>
      <c r="Q213" s="40"/>
      <c r="R213" s="40"/>
      <c r="S213" s="40"/>
      <c r="T213" s="40"/>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row>
    <row r="214" spans="1:68" ht="15">
      <c r="A214" s="40"/>
      <c r="B214" s="40"/>
      <c r="C214" s="40"/>
      <c r="D214" s="40"/>
      <c r="E214" s="40"/>
      <c r="F214" s="40"/>
      <c r="G214" s="40"/>
      <c r="H214" s="40"/>
      <c r="I214" s="40"/>
      <c r="J214" s="40"/>
      <c r="K214" s="40"/>
      <c r="L214" s="40"/>
      <c r="M214" s="40"/>
      <c r="N214" s="40"/>
      <c r="O214" s="40"/>
      <c r="P214" s="40"/>
      <c r="Q214" s="40"/>
      <c r="R214" s="40"/>
      <c r="S214" s="40"/>
      <c r="T214" s="40"/>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row>
    <row r="215" spans="1:68" ht="15">
      <c r="A215" s="40"/>
      <c r="B215" s="40"/>
      <c r="C215" s="40"/>
      <c r="D215" s="40"/>
      <c r="E215" s="40"/>
      <c r="F215" s="40"/>
      <c r="G215" s="40"/>
      <c r="H215" s="40"/>
      <c r="I215" s="40"/>
      <c r="J215" s="40"/>
      <c r="K215" s="40"/>
      <c r="L215" s="40"/>
      <c r="M215" s="40"/>
      <c r="N215" s="40"/>
      <c r="O215" s="40"/>
      <c r="P215" s="40"/>
      <c r="Q215" s="40"/>
      <c r="R215" s="40"/>
      <c r="S215" s="40"/>
      <c r="T215" s="40"/>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row>
    <row r="216" spans="1:68" ht="15">
      <c r="A216" s="40"/>
      <c r="B216" s="40"/>
      <c r="C216" s="40"/>
      <c r="D216" s="40"/>
      <c r="E216" s="40"/>
      <c r="F216" s="40"/>
      <c r="G216" s="40"/>
      <c r="H216" s="40"/>
      <c r="I216" s="40"/>
      <c r="J216" s="40"/>
      <c r="K216" s="40"/>
      <c r="L216" s="40"/>
      <c r="M216" s="40"/>
      <c r="N216" s="40"/>
      <c r="O216" s="40"/>
      <c r="P216" s="40"/>
      <c r="Q216" s="40"/>
      <c r="R216" s="40"/>
      <c r="S216" s="40"/>
      <c r="T216" s="40"/>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row>
    <row r="217" spans="1:68" ht="15">
      <c r="A217" s="40"/>
      <c r="B217" s="40"/>
      <c r="C217" s="40"/>
      <c r="D217" s="40"/>
      <c r="E217" s="40"/>
      <c r="F217" s="40"/>
      <c r="G217" s="40"/>
      <c r="H217" s="40"/>
      <c r="I217" s="40"/>
      <c r="J217" s="40"/>
      <c r="K217" s="40"/>
      <c r="L217" s="40"/>
      <c r="M217" s="40"/>
      <c r="N217" s="40"/>
      <c r="O217" s="40"/>
      <c r="P217" s="40"/>
      <c r="Q217" s="40"/>
      <c r="R217" s="40"/>
      <c r="S217" s="40"/>
      <c r="T217" s="40"/>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row>
    <row r="218" spans="1:68" ht="15">
      <c r="A218" s="40"/>
      <c r="B218" s="40"/>
      <c r="C218" s="40"/>
      <c r="D218" s="40"/>
      <c r="E218" s="40"/>
      <c r="F218" s="40"/>
      <c r="G218" s="40"/>
      <c r="H218" s="40"/>
      <c r="I218" s="40"/>
      <c r="J218" s="40"/>
      <c r="K218" s="40"/>
      <c r="L218" s="40"/>
      <c r="M218" s="40"/>
      <c r="N218" s="40"/>
      <c r="O218" s="40"/>
      <c r="P218" s="40"/>
      <c r="Q218" s="40"/>
      <c r="R218" s="40"/>
      <c r="S218" s="40"/>
      <c r="T218" s="40"/>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row>
    <row r="219" spans="1:68" ht="15">
      <c r="A219" s="40"/>
      <c r="B219" s="40"/>
      <c r="C219" s="40"/>
      <c r="D219" s="40"/>
      <c r="E219" s="40"/>
      <c r="F219" s="40"/>
      <c r="G219" s="40"/>
      <c r="H219" s="40"/>
      <c r="I219" s="40"/>
      <c r="J219" s="40"/>
      <c r="K219" s="40"/>
      <c r="L219" s="40"/>
      <c r="M219" s="40"/>
      <c r="N219" s="40"/>
      <c r="O219" s="40"/>
      <c r="P219" s="40"/>
      <c r="Q219" s="40"/>
      <c r="R219" s="40"/>
      <c r="S219" s="40"/>
      <c r="T219" s="40"/>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row>
    <row r="220" spans="1:68" ht="15">
      <c r="A220" s="40"/>
      <c r="B220" s="40"/>
      <c r="C220" s="40"/>
      <c r="D220" s="40"/>
      <c r="E220" s="40"/>
      <c r="F220" s="40"/>
      <c r="G220" s="40"/>
      <c r="H220" s="40"/>
      <c r="I220" s="40"/>
      <c r="J220" s="40"/>
      <c r="K220" s="40"/>
      <c r="L220" s="40"/>
      <c r="M220" s="40"/>
      <c r="N220" s="40"/>
      <c r="O220" s="40"/>
      <c r="P220" s="40"/>
      <c r="Q220" s="40"/>
      <c r="R220" s="40"/>
      <c r="S220" s="40"/>
      <c r="T220" s="40"/>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row>
    <row r="221" spans="1:68" ht="15">
      <c r="A221" s="40"/>
      <c r="B221" s="40"/>
      <c r="C221" s="40"/>
      <c r="D221" s="40"/>
      <c r="E221" s="40"/>
      <c r="F221" s="40"/>
      <c r="G221" s="40"/>
      <c r="H221" s="40"/>
      <c r="I221" s="40"/>
      <c r="J221" s="40"/>
      <c r="K221" s="40"/>
      <c r="L221" s="40"/>
      <c r="M221" s="40"/>
      <c r="N221" s="40"/>
      <c r="O221" s="40"/>
      <c r="P221" s="40"/>
      <c r="Q221" s="40"/>
      <c r="R221" s="40"/>
      <c r="S221" s="40"/>
      <c r="T221" s="40"/>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row>
    <row r="222" spans="1:68" ht="15">
      <c r="A222" s="40"/>
      <c r="B222" s="40"/>
      <c r="C222" s="40"/>
      <c r="D222" s="40"/>
      <c r="E222" s="40"/>
      <c r="F222" s="40"/>
      <c r="G222" s="40"/>
      <c r="H222" s="40"/>
      <c r="I222" s="40"/>
      <c r="J222" s="40"/>
      <c r="K222" s="40"/>
      <c r="L222" s="40"/>
      <c r="M222" s="40"/>
      <c r="N222" s="40"/>
      <c r="O222" s="40"/>
      <c r="P222" s="40"/>
      <c r="Q222" s="40"/>
      <c r="R222" s="40"/>
      <c r="S222" s="40"/>
      <c r="T222" s="40"/>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row>
    <row r="223" spans="1:68" ht="15">
      <c r="A223" s="40"/>
      <c r="B223" s="40"/>
      <c r="C223" s="40"/>
      <c r="D223" s="40"/>
      <c r="E223" s="40"/>
      <c r="F223" s="40"/>
      <c r="G223" s="40"/>
      <c r="H223" s="40"/>
      <c r="I223" s="40"/>
      <c r="J223" s="40"/>
      <c r="K223" s="40"/>
      <c r="L223" s="40"/>
      <c r="M223" s="40"/>
      <c r="N223" s="40"/>
      <c r="O223" s="40"/>
      <c r="P223" s="40"/>
      <c r="Q223" s="40"/>
      <c r="R223" s="40"/>
      <c r="S223" s="40"/>
      <c r="T223" s="40"/>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row>
    <row r="224" spans="1:68" ht="15">
      <c r="A224" s="40"/>
      <c r="B224" s="40"/>
      <c r="C224" s="40"/>
      <c r="D224" s="40"/>
      <c r="E224" s="40"/>
      <c r="F224" s="40"/>
      <c r="G224" s="40"/>
      <c r="H224" s="40"/>
      <c r="I224" s="40"/>
      <c r="J224" s="40"/>
      <c r="K224" s="40"/>
      <c r="L224" s="40"/>
      <c r="M224" s="40"/>
      <c r="N224" s="40"/>
      <c r="O224" s="40"/>
      <c r="P224" s="40"/>
      <c r="Q224" s="40"/>
      <c r="R224" s="40"/>
      <c r="S224" s="40"/>
      <c r="T224" s="40"/>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row>
    <row r="225" spans="1:68" ht="15">
      <c r="A225" s="40"/>
      <c r="B225" s="40"/>
      <c r="C225" s="40"/>
      <c r="D225" s="40"/>
      <c r="E225" s="40"/>
      <c r="F225" s="40"/>
      <c r="G225" s="40"/>
      <c r="H225" s="40"/>
      <c r="I225" s="40"/>
      <c r="J225" s="40"/>
      <c r="K225" s="40"/>
      <c r="L225" s="40"/>
      <c r="M225" s="40"/>
      <c r="N225" s="40"/>
      <c r="O225" s="40"/>
      <c r="P225" s="40"/>
      <c r="Q225" s="40"/>
      <c r="R225" s="40"/>
      <c r="S225" s="40"/>
      <c r="T225" s="40"/>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row>
    <row r="226" spans="1:68" ht="15">
      <c r="A226" s="40"/>
      <c r="B226" s="40"/>
      <c r="C226" s="40"/>
      <c r="D226" s="40"/>
      <c r="E226" s="40"/>
      <c r="F226" s="40"/>
      <c r="G226" s="40"/>
      <c r="H226" s="40"/>
      <c r="I226" s="40"/>
      <c r="J226" s="40"/>
      <c r="K226" s="40"/>
      <c r="L226" s="40"/>
      <c r="M226" s="40"/>
      <c r="N226" s="40"/>
      <c r="O226" s="40"/>
      <c r="P226" s="40"/>
      <c r="Q226" s="40"/>
      <c r="R226" s="40"/>
      <c r="S226" s="40"/>
      <c r="T226" s="40"/>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row>
    <row r="227" spans="1:68" ht="15">
      <c r="A227" s="40"/>
      <c r="B227" s="40"/>
      <c r="C227" s="40"/>
      <c r="D227" s="40"/>
      <c r="E227" s="40"/>
      <c r="F227" s="40"/>
      <c r="G227" s="40"/>
      <c r="H227" s="40"/>
      <c r="I227" s="40"/>
      <c r="J227" s="40"/>
      <c r="K227" s="40"/>
      <c r="L227" s="40"/>
      <c r="M227" s="40"/>
      <c r="N227" s="40"/>
      <c r="O227" s="40"/>
      <c r="P227" s="40"/>
      <c r="Q227" s="40"/>
      <c r="R227" s="40"/>
      <c r="S227" s="40"/>
      <c r="T227" s="40"/>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row>
    <row r="228" spans="1:68" ht="15">
      <c r="A228" s="40"/>
      <c r="B228" s="40"/>
      <c r="C228" s="40"/>
      <c r="D228" s="40"/>
      <c r="E228" s="40"/>
      <c r="F228" s="40"/>
      <c r="G228" s="40"/>
      <c r="H228" s="40"/>
      <c r="I228" s="40"/>
      <c r="J228" s="40"/>
      <c r="K228" s="40"/>
      <c r="L228" s="40"/>
      <c r="M228" s="40"/>
      <c r="N228" s="40"/>
      <c r="O228" s="40"/>
      <c r="P228" s="40"/>
      <c r="Q228" s="40"/>
      <c r="R228" s="40"/>
      <c r="S228" s="40"/>
      <c r="T228" s="40"/>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row>
    <row r="229" spans="1:68" ht="15">
      <c r="A229" s="40"/>
      <c r="B229" s="40"/>
      <c r="C229" s="40"/>
      <c r="D229" s="40"/>
      <c r="E229" s="40"/>
      <c r="F229" s="40"/>
      <c r="G229" s="40"/>
      <c r="H229" s="40"/>
      <c r="I229" s="40"/>
      <c r="J229" s="40"/>
      <c r="K229" s="40"/>
      <c r="L229" s="40"/>
      <c r="M229" s="40"/>
      <c r="N229" s="40"/>
      <c r="O229" s="40"/>
      <c r="P229" s="40"/>
      <c r="Q229" s="40"/>
      <c r="R229" s="40"/>
      <c r="S229" s="40"/>
      <c r="T229" s="40"/>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row>
    <row r="230" spans="1:68" ht="15">
      <c r="A230" s="40"/>
      <c r="B230" s="40"/>
      <c r="C230" s="40"/>
      <c r="D230" s="40"/>
      <c r="E230" s="40"/>
      <c r="F230" s="40"/>
      <c r="G230" s="40"/>
      <c r="H230" s="40"/>
      <c r="I230" s="40"/>
      <c r="J230" s="40"/>
      <c r="K230" s="40"/>
      <c r="L230" s="40"/>
      <c r="M230" s="40"/>
      <c r="N230" s="40"/>
      <c r="O230" s="40"/>
      <c r="P230" s="40"/>
      <c r="Q230" s="40"/>
      <c r="R230" s="40"/>
      <c r="S230" s="40"/>
      <c r="T230" s="40"/>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row>
    <row r="231" spans="1:68" ht="15">
      <c r="A231" s="40"/>
      <c r="B231" s="40"/>
      <c r="C231" s="40"/>
      <c r="D231" s="40"/>
      <c r="E231" s="40"/>
      <c r="F231" s="40"/>
      <c r="G231" s="40"/>
      <c r="H231" s="40"/>
      <c r="I231" s="40"/>
      <c r="J231" s="40"/>
      <c r="K231" s="40"/>
      <c r="L231" s="40"/>
      <c r="M231" s="40"/>
      <c r="N231" s="40"/>
      <c r="O231" s="40"/>
      <c r="P231" s="40"/>
      <c r="Q231" s="40"/>
      <c r="R231" s="40"/>
      <c r="S231" s="40"/>
      <c r="T231" s="40"/>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row>
    <row r="232" spans="1:68" ht="15">
      <c r="A232" s="40"/>
      <c r="B232" s="40"/>
      <c r="C232" s="40"/>
      <c r="D232" s="40"/>
      <c r="E232" s="40"/>
      <c r="F232" s="40"/>
      <c r="G232" s="40"/>
      <c r="H232" s="40"/>
      <c r="I232" s="40"/>
      <c r="J232" s="40"/>
      <c r="K232" s="40"/>
      <c r="L232" s="40"/>
      <c r="M232" s="40"/>
      <c r="N232" s="40"/>
      <c r="O232" s="40"/>
      <c r="P232" s="40"/>
      <c r="Q232" s="40"/>
      <c r="R232" s="40"/>
      <c r="S232" s="40"/>
      <c r="T232" s="40"/>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row>
    <row r="233" spans="1:68" ht="15">
      <c r="A233" s="40"/>
      <c r="B233" s="40"/>
      <c r="C233" s="40"/>
      <c r="D233" s="40"/>
      <c r="E233" s="40"/>
      <c r="F233" s="40"/>
      <c r="G233" s="40"/>
      <c r="H233" s="40"/>
      <c r="I233" s="40"/>
      <c r="J233" s="40"/>
      <c r="K233" s="40"/>
      <c r="L233" s="40"/>
      <c r="M233" s="40"/>
      <c r="N233" s="40"/>
      <c r="O233" s="40"/>
      <c r="P233" s="40"/>
      <c r="Q233" s="40"/>
      <c r="R233" s="40"/>
      <c r="S233" s="40"/>
      <c r="T233" s="40"/>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row>
    <row r="234" spans="1:68" ht="15">
      <c r="A234" s="40"/>
      <c r="B234" s="40"/>
      <c r="C234" s="40"/>
      <c r="D234" s="40"/>
      <c r="E234" s="40"/>
      <c r="F234" s="40"/>
      <c r="G234" s="40"/>
      <c r="H234" s="40"/>
      <c r="I234" s="40"/>
      <c r="J234" s="40"/>
      <c r="K234" s="40"/>
      <c r="L234" s="40"/>
      <c r="M234" s="40"/>
      <c r="N234" s="40"/>
      <c r="O234" s="40"/>
      <c r="P234" s="40"/>
      <c r="Q234" s="40"/>
      <c r="R234" s="40"/>
      <c r="S234" s="40"/>
      <c r="T234" s="40"/>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row>
    <row r="235" spans="1:68" ht="15">
      <c r="A235" s="40"/>
      <c r="B235" s="40"/>
      <c r="C235" s="40"/>
      <c r="D235" s="40"/>
      <c r="E235" s="40"/>
      <c r="F235" s="40"/>
      <c r="G235" s="40"/>
      <c r="H235" s="40"/>
      <c r="I235" s="40"/>
      <c r="J235" s="40"/>
      <c r="K235" s="40"/>
      <c r="L235" s="40"/>
      <c r="M235" s="40"/>
      <c r="N235" s="40"/>
      <c r="O235" s="40"/>
      <c r="P235" s="40"/>
      <c r="Q235" s="40"/>
      <c r="R235" s="40"/>
      <c r="S235" s="40"/>
      <c r="T235" s="40"/>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row>
    <row r="236" spans="1:68" ht="15">
      <c r="A236" s="40"/>
      <c r="B236" s="40"/>
      <c r="C236" s="40"/>
      <c r="D236" s="40"/>
      <c r="E236" s="40"/>
      <c r="F236" s="40"/>
      <c r="G236" s="40"/>
      <c r="H236" s="40"/>
      <c r="I236" s="40"/>
      <c r="J236" s="40"/>
      <c r="K236" s="40"/>
      <c r="L236" s="40"/>
      <c r="M236" s="40"/>
      <c r="N236" s="40"/>
      <c r="O236" s="40"/>
      <c r="P236" s="40"/>
      <c r="Q236" s="40"/>
      <c r="R236" s="40"/>
      <c r="S236" s="40"/>
      <c r="T236" s="40"/>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row>
    <row r="237" spans="1:68" ht="15">
      <c r="A237" s="40"/>
      <c r="B237" s="40"/>
      <c r="C237" s="40"/>
      <c r="D237" s="40"/>
      <c r="E237" s="40"/>
      <c r="F237" s="40"/>
      <c r="G237" s="40"/>
      <c r="H237" s="40"/>
      <c r="I237" s="40"/>
      <c r="J237" s="40"/>
      <c r="K237" s="40"/>
      <c r="L237" s="40"/>
      <c r="M237" s="40"/>
      <c r="N237" s="40"/>
      <c r="O237" s="40"/>
      <c r="P237" s="40"/>
      <c r="Q237" s="40"/>
      <c r="R237" s="40"/>
      <c r="S237" s="40"/>
      <c r="T237" s="40"/>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row>
    <row r="238" spans="1:68" ht="15">
      <c r="A238" s="40"/>
      <c r="B238" s="40"/>
      <c r="C238" s="40"/>
      <c r="D238" s="40"/>
      <c r="E238" s="40"/>
      <c r="F238" s="40"/>
      <c r="G238" s="40"/>
      <c r="H238" s="40"/>
      <c r="I238" s="40"/>
      <c r="J238" s="40"/>
      <c r="K238" s="40"/>
      <c r="L238" s="40"/>
      <c r="M238" s="40"/>
      <c r="N238" s="40"/>
      <c r="O238" s="40"/>
      <c r="P238" s="40"/>
      <c r="Q238" s="40"/>
      <c r="R238" s="40"/>
      <c r="S238" s="40"/>
      <c r="T238" s="40"/>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row>
    <row r="239" spans="1:68" ht="15">
      <c r="A239" s="40"/>
      <c r="B239" s="40"/>
      <c r="C239" s="40"/>
      <c r="D239" s="40"/>
      <c r="E239" s="40"/>
      <c r="F239" s="40"/>
      <c r="G239" s="40"/>
      <c r="H239" s="40"/>
      <c r="I239" s="40"/>
      <c r="J239" s="40"/>
      <c r="K239" s="40"/>
      <c r="L239" s="40"/>
      <c r="M239" s="40"/>
      <c r="N239" s="40"/>
      <c r="O239" s="40"/>
      <c r="P239" s="40"/>
      <c r="Q239" s="40"/>
      <c r="R239" s="40"/>
      <c r="S239" s="40"/>
      <c r="T239" s="40"/>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row>
    <row r="240" spans="1:68" ht="15">
      <c r="A240" s="40"/>
      <c r="B240" s="40"/>
      <c r="C240" s="40"/>
      <c r="D240" s="40"/>
      <c r="E240" s="40"/>
      <c r="F240" s="40"/>
      <c r="G240" s="40"/>
      <c r="H240" s="40"/>
      <c r="I240" s="40"/>
      <c r="J240" s="40"/>
      <c r="K240" s="40"/>
      <c r="L240" s="40"/>
      <c r="M240" s="40"/>
      <c r="N240" s="40"/>
      <c r="O240" s="40"/>
      <c r="P240" s="40"/>
      <c r="Q240" s="40"/>
      <c r="R240" s="40"/>
      <c r="S240" s="40"/>
      <c r="T240" s="40"/>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row>
    <row r="241" spans="1:68" ht="15">
      <c r="A241" s="40"/>
      <c r="B241" s="40"/>
      <c r="C241" s="40"/>
      <c r="D241" s="40"/>
      <c r="E241" s="40"/>
      <c r="F241" s="40"/>
      <c r="G241" s="40"/>
      <c r="H241" s="40"/>
      <c r="I241" s="40"/>
      <c r="J241" s="40"/>
      <c r="K241" s="40"/>
      <c r="L241" s="40"/>
      <c r="M241" s="40"/>
      <c r="N241" s="40"/>
      <c r="O241" s="40"/>
      <c r="P241" s="40"/>
      <c r="Q241" s="40"/>
      <c r="R241" s="40"/>
      <c r="S241" s="40"/>
      <c r="T241" s="40"/>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row>
    <row r="242" spans="1:68" ht="15">
      <c r="A242" s="40"/>
      <c r="B242" s="40"/>
      <c r="C242" s="40"/>
      <c r="D242" s="40"/>
      <c r="E242" s="40"/>
      <c r="F242" s="40"/>
      <c r="G242" s="40"/>
      <c r="H242" s="40"/>
      <c r="I242" s="40"/>
      <c r="J242" s="40"/>
      <c r="K242" s="40"/>
      <c r="L242" s="40"/>
      <c r="M242" s="40"/>
      <c r="N242" s="40"/>
      <c r="O242" s="40"/>
      <c r="P242" s="40"/>
      <c r="Q242" s="40"/>
      <c r="R242" s="40"/>
      <c r="S242" s="40"/>
      <c r="T242" s="40"/>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row>
    <row r="243" spans="1:68" ht="15">
      <c r="A243" s="40"/>
      <c r="B243" s="40"/>
      <c r="C243" s="40"/>
      <c r="D243" s="40"/>
      <c r="E243" s="40"/>
      <c r="F243" s="40"/>
      <c r="G243" s="40"/>
      <c r="H243" s="40"/>
      <c r="I243" s="40"/>
      <c r="J243" s="40"/>
      <c r="K243" s="40"/>
      <c r="L243" s="40"/>
      <c r="M243" s="40"/>
      <c r="N243" s="40"/>
      <c r="O243" s="40"/>
      <c r="P243" s="40"/>
      <c r="Q243" s="40"/>
      <c r="R243" s="40"/>
      <c r="S243" s="40"/>
      <c r="T243" s="40"/>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row>
    <row r="244" spans="1:68" ht="15">
      <c r="A244" s="40"/>
      <c r="B244" s="40"/>
      <c r="C244" s="40"/>
      <c r="D244" s="40"/>
      <c r="E244" s="40"/>
      <c r="F244" s="40"/>
      <c r="G244" s="40"/>
      <c r="H244" s="40"/>
      <c r="I244" s="40"/>
      <c r="J244" s="40"/>
      <c r="K244" s="40"/>
      <c r="L244" s="40"/>
      <c r="M244" s="40"/>
      <c r="N244" s="40"/>
      <c r="O244" s="40"/>
      <c r="P244" s="40"/>
      <c r="Q244" s="40"/>
      <c r="R244" s="40"/>
      <c r="S244" s="40"/>
      <c r="T244" s="40"/>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row>
    <row r="245" spans="1:68" ht="15">
      <c r="A245" s="40"/>
      <c r="B245" s="40"/>
      <c r="C245" s="40"/>
      <c r="D245" s="40"/>
      <c r="E245" s="40"/>
      <c r="F245" s="40"/>
      <c r="G245" s="40"/>
      <c r="H245" s="40"/>
      <c r="I245" s="40"/>
      <c r="J245" s="40"/>
      <c r="K245" s="40"/>
      <c r="L245" s="40"/>
      <c r="M245" s="40"/>
      <c r="N245" s="40"/>
      <c r="O245" s="40"/>
      <c r="P245" s="40"/>
      <c r="Q245" s="40"/>
      <c r="R245" s="40"/>
      <c r="S245" s="40"/>
      <c r="T245" s="40"/>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row>
    <row r="246" spans="1:68" ht="15">
      <c r="A246" s="40"/>
      <c r="B246" s="40"/>
      <c r="C246" s="40"/>
      <c r="D246" s="40"/>
      <c r="E246" s="40"/>
      <c r="F246" s="40"/>
      <c r="G246" s="40"/>
      <c r="H246" s="40"/>
      <c r="I246" s="40"/>
      <c r="J246" s="40"/>
      <c r="K246" s="40"/>
      <c r="L246" s="40"/>
      <c r="M246" s="40"/>
      <c r="N246" s="40"/>
      <c r="O246" s="40"/>
      <c r="P246" s="40"/>
      <c r="Q246" s="40"/>
      <c r="R246" s="40"/>
      <c r="S246" s="40"/>
      <c r="T246" s="40"/>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row>
    <row r="247" spans="1:68" ht="15">
      <c r="A247" s="40"/>
      <c r="B247" s="40"/>
      <c r="C247" s="40"/>
      <c r="D247" s="40"/>
      <c r="E247" s="40"/>
      <c r="F247" s="40"/>
      <c r="G247" s="40"/>
      <c r="H247" s="40"/>
      <c r="I247" s="40"/>
      <c r="J247" s="40"/>
      <c r="K247" s="40"/>
      <c r="L247" s="40"/>
      <c r="M247" s="40"/>
      <c r="N247" s="40"/>
      <c r="O247" s="40"/>
      <c r="P247" s="40"/>
      <c r="Q247" s="40"/>
      <c r="R247" s="40"/>
      <c r="S247" s="40"/>
      <c r="T247" s="40"/>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row>
    <row r="248" spans="1:68" ht="15">
      <c r="A248" s="40"/>
      <c r="B248" s="40"/>
      <c r="C248" s="40"/>
      <c r="D248" s="40"/>
      <c r="E248" s="40"/>
      <c r="F248" s="40"/>
      <c r="G248" s="40"/>
      <c r="H248" s="40"/>
      <c r="I248" s="40"/>
      <c r="J248" s="40"/>
      <c r="K248" s="40"/>
      <c r="L248" s="40"/>
      <c r="M248" s="40"/>
      <c r="N248" s="40"/>
      <c r="O248" s="40"/>
      <c r="P248" s="40"/>
      <c r="Q248" s="40"/>
      <c r="R248" s="40"/>
      <c r="S248" s="40"/>
      <c r="T248" s="40"/>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row>
    <row r="249" spans="1:20" ht="15">
      <c r="A249" s="3"/>
      <c r="B249" s="3"/>
      <c r="C249" s="3"/>
      <c r="D249" s="3"/>
      <c r="E249" s="3"/>
      <c r="F249" s="3"/>
      <c r="G249" s="3"/>
      <c r="H249" s="3"/>
      <c r="I249" s="3"/>
      <c r="J249" s="3"/>
      <c r="K249" s="3"/>
      <c r="L249" s="3"/>
      <c r="M249" s="3"/>
      <c r="N249" s="3"/>
      <c r="O249" s="3"/>
      <c r="P249" s="3"/>
      <c r="Q249" s="3"/>
      <c r="R249" s="3"/>
      <c r="S249" s="3"/>
      <c r="T249" s="3"/>
    </row>
    <row r="250" spans="1:20" ht="15">
      <c r="A250" s="3"/>
      <c r="B250" s="3"/>
      <c r="C250" s="3"/>
      <c r="D250" s="3"/>
      <c r="E250" s="3"/>
      <c r="F250" s="3"/>
      <c r="G250" s="3"/>
      <c r="H250" s="3"/>
      <c r="I250" s="3"/>
      <c r="J250" s="3"/>
      <c r="K250" s="3"/>
      <c r="L250" s="3"/>
      <c r="M250" s="3"/>
      <c r="N250" s="3"/>
      <c r="O250" s="3"/>
      <c r="P250" s="3"/>
      <c r="Q250" s="3"/>
      <c r="R250" s="3"/>
      <c r="S250" s="3"/>
      <c r="T250" s="3"/>
    </row>
    <row r="251" spans="1:20" ht="15">
      <c r="A251" s="3"/>
      <c r="B251" s="3"/>
      <c r="C251" s="3"/>
      <c r="D251" s="3"/>
      <c r="E251" s="3"/>
      <c r="F251" s="3"/>
      <c r="G251" s="3"/>
      <c r="H251" s="3"/>
      <c r="I251" s="3"/>
      <c r="J251" s="3"/>
      <c r="K251" s="3"/>
      <c r="L251" s="3"/>
      <c r="M251" s="3"/>
      <c r="N251" s="3"/>
      <c r="O251" s="3"/>
      <c r="P251" s="3"/>
      <c r="Q251" s="3"/>
      <c r="R251" s="3"/>
      <c r="S251" s="3"/>
      <c r="T251" s="3"/>
    </row>
    <row r="252" spans="1:20" ht="15">
      <c r="A252" s="3"/>
      <c r="B252" s="3"/>
      <c r="C252" s="3"/>
      <c r="D252" s="3"/>
      <c r="E252" s="3"/>
      <c r="F252" s="3"/>
      <c r="G252" s="3"/>
      <c r="H252" s="3"/>
      <c r="I252" s="3"/>
      <c r="J252" s="3"/>
      <c r="K252" s="3"/>
      <c r="L252" s="3"/>
      <c r="M252" s="3"/>
      <c r="N252" s="3"/>
      <c r="O252" s="3"/>
      <c r="P252" s="3"/>
      <c r="Q252" s="3"/>
      <c r="R252" s="3"/>
      <c r="S252" s="3"/>
      <c r="T252" s="3"/>
    </row>
    <row r="253" spans="1:20" ht="15">
      <c r="A253" s="3"/>
      <c r="B253" s="3"/>
      <c r="C253" s="3"/>
      <c r="D253" s="3"/>
      <c r="E253" s="3"/>
      <c r="F253" s="3"/>
      <c r="G253" s="3"/>
      <c r="H253" s="3"/>
      <c r="I253" s="3"/>
      <c r="J253" s="3"/>
      <c r="K253" s="3"/>
      <c r="L253" s="3"/>
      <c r="M253" s="3"/>
      <c r="N253" s="3"/>
      <c r="O253" s="3"/>
      <c r="P253" s="3"/>
      <c r="Q253" s="3"/>
      <c r="R253" s="3"/>
      <c r="S253" s="3"/>
      <c r="T253" s="3"/>
    </row>
  </sheetData>
  <sheetProtection algorithmName="SHA-512" hashValue="Jhmg7nRoOCmlr/Emq8gSOvkFGmHobjdzoNA1w8yjBwX5iIfNUsZmBa+lMXOwXWhm/MOZUxDi75v3mrQwM1OPzQ==" saltValue="rHSN/tC2uW3FWBxJA0/ezw==" spinCount="100000" sheet="1" objects="1" scenarios="1" selectLockedCells="1" selectUnlockedCells="1"/>
  <dataValidations count="1">
    <dataValidation type="list" allowBlank="1" showInputMessage="1" showErrorMessage="1" sqref="D5:D57">
      <formula1>"Regelverfahren, vereinfachtes Verfahren"</formula1>
    </dataValidation>
  </dataValidations>
  <printOptions/>
  <pageMargins left="0.7" right="0.7" top="0.787401575" bottom="0.787401575" header="0.3" footer="0.3"/>
  <pageSetup fitToHeight="1" fitToWidth="1" horizontalDpi="600" verticalDpi="600" orientation="portrait" paperSize="9" scale="16"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129"/>
  <sheetViews>
    <sheetView zoomScale="94" zoomScaleNormal="94" workbookViewId="0" topLeftCell="A1">
      <pane ySplit="4" topLeftCell="A5" activePane="bottomLeft" state="frozen"/>
      <selection pane="bottomLeft" activeCell="A16" sqref="A16"/>
    </sheetView>
  </sheetViews>
  <sheetFormatPr defaultColWidth="11.421875" defaultRowHeight="15"/>
  <cols>
    <col min="1" max="1" width="63.421875" style="0" customWidth="1"/>
    <col min="4" max="4" width="22.57421875" style="0" customWidth="1"/>
    <col min="6" max="13" width="27.7109375" style="0" customWidth="1"/>
    <col min="14" max="14" width="27.00390625" style="0" customWidth="1"/>
    <col min="15" max="19" width="27.7109375" style="0" customWidth="1"/>
  </cols>
  <sheetData>
    <row r="1" spans="1:19" ht="15">
      <c r="A1" s="1" t="s">
        <v>0</v>
      </c>
      <c r="B1" s="1"/>
      <c r="C1" s="1"/>
      <c r="D1" s="1"/>
      <c r="E1" s="1"/>
      <c r="F1" s="1">
        <v>1</v>
      </c>
      <c r="G1" s="1">
        <v>2</v>
      </c>
      <c r="H1" s="1">
        <v>3</v>
      </c>
      <c r="I1" s="1">
        <v>4</v>
      </c>
      <c r="J1" s="1">
        <v>5</v>
      </c>
      <c r="K1" s="1">
        <v>6</v>
      </c>
      <c r="L1" s="1">
        <v>7</v>
      </c>
      <c r="M1" s="1">
        <v>8</v>
      </c>
      <c r="N1" s="1">
        <v>9</v>
      </c>
      <c r="O1" s="1">
        <v>10</v>
      </c>
      <c r="P1" s="1">
        <v>11</v>
      </c>
      <c r="Q1" s="1">
        <v>12</v>
      </c>
      <c r="R1" s="1">
        <v>13</v>
      </c>
      <c r="S1" s="1">
        <v>21</v>
      </c>
    </row>
    <row r="2" spans="1:19" ht="15">
      <c r="A2" s="2" t="s">
        <v>1</v>
      </c>
      <c r="B2" s="2"/>
      <c r="C2" s="2"/>
      <c r="D2" s="2"/>
      <c r="E2" s="2"/>
      <c r="F2" s="2">
        <v>1</v>
      </c>
      <c r="G2" s="2">
        <v>1</v>
      </c>
      <c r="H2" s="2">
        <v>2</v>
      </c>
      <c r="I2" s="2">
        <v>3</v>
      </c>
      <c r="J2" s="2">
        <v>3</v>
      </c>
      <c r="K2" s="2">
        <v>3</v>
      </c>
      <c r="L2" s="2">
        <v>3</v>
      </c>
      <c r="M2" s="2">
        <v>4</v>
      </c>
      <c r="N2" s="2">
        <v>4</v>
      </c>
      <c r="O2" s="2">
        <v>5</v>
      </c>
      <c r="P2" s="2">
        <v>5</v>
      </c>
      <c r="Q2" s="2">
        <v>6</v>
      </c>
      <c r="R2" s="2">
        <v>6</v>
      </c>
      <c r="S2" s="2">
        <v>15</v>
      </c>
    </row>
    <row r="3" spans="1:19" ht="114">
      <c r="A3" s="25" t="s">
        <v>2</v>
      </c>
      <c r="B3" s="25" t="s">
        <v>3</v>
      </c>
      <c r="C3" s="25" t="s">
        <v>4</v>
      </c>
      <c r="D3" s="25" t="s">
        <v>5</v>
      </c>
      <c r="E3" s="25" t="s">
        <v>6</v>
      </c>
      <c r="F3" s="25" t="s">
        <v>72</v>
      </c>
      <c r="G3" s="25" t="s">
        <v>7</v>
      </c>
      <c r="H3" s="25" t="s">
        <v>122</v>
      </c>
      <c r="I3" s="25" t="s">
        <v>77</v>
      </c>
      <c r="J3" s="25" t="s">
        <v>78</v>
      </c>
      <c r="K3" s="25" t="s">
        <v>80</v>
      </c>
      <c r="L3" s="25" t="s">
        <v>81</v>
      </c>
      <c r="M3" s="25" t="s">
        <v>95</v>
      </c>
      <c r="N3" s="25" t="s">
        <v>96</v>
      </c>
      <c r="O3" s="25" t="s">
        <v>97</v>
      </c>
      <c r="P3" s="25" t="s">
        <v>98</v>
      </c>
      <c r="Q3" s="25" t="s">
        <v>104</v>
      </c>
      <c r="R3" s="25" t="s">
        <v>105</v>
      </c>
      <c r="S3" s="25" t="s">
        <v>8</v>
      </c>
    </row>
    <row r="4" spans="1:19" ht="15">
      <c r="A4" s="26"/>
      <c r="B4" s="26"/>
      <c r="C4" s="26"/>
      <c r="D4" s="26"/>
      <c r="E4" s="26"/>
      <c r="F4" s="26" t="s">
        <v>9</v>
      </c>
      <c r="G4" s="26" t="s">
        <v>9</v>
      </c>
      <c r="H4" s="26" t="s">
        <v>9</v>
      </c>
      <c r="I4" s="26" t="s">
        <v>9</v>
      </c>
      <c r="J4" s="26" t="s">
        <v>9</v>
      </c>
      <c r="K4" s="26" t="s">
        <v>9</v>
      </c>
      <c r="L4" s="26" t="s">
        <v>9</v>
      </c>
      <c r="M4" s="26" t="s">
        <v>9</v>
      </c>
      <c r="N4" s="26" t="s">
        <v>9</v>
      </c>
      <c r="O4" s="26" t="s">
        <v>9</v>
      </c>
      <c r="P4" s="26" t="s">
        <v>9</v>
      </c>
      <c r="Q4" s="26" t="s">
        <v>9</v>
      </c>
      <c r="R4" s="26" t="s">
        <v>9</v>
      </c>
      <c r="S4" s="26" t="s">
        <v>9</v>
      </c>
    </row>
    <row r="5" spans="1:86" s="27" customFormat="1" ht="15">
      <c r="A5" s="41" t="s">
        <v>124</v>
      </c>
      <c r="B5" s="30">
        <v>12003387</v>
      </c>
      <c r="C5" s="30">
        <v>1</v>
      </c>
      <c r="D5" s="38" t="s">
        <v>125</v>
      </c>
      <c r="E5" s="30">
        <v>2023</v>
      </c>
      <c r="F5" s="42"/>
      <c r="G5" s="42">
        <v>30984585.35</v>
      </c>
      <c r="H5" s="42">
        <v>1309983.8</v>
      </c>
      <c r="I5" s="42">
        <v>5826927</v>
      </c>
      <c r="J5" s="42">
        <v>9867476</v>
      </c>
      <c r="K5" s="42"/>
      <c r="L5" s="42"/>
      <c r="M5" s="42"/>
      <c r="N5" s="42"/>
      <c r="O5" s="42"/>
      <c r="P5" s="42"/>
      <c r="Q5" s="42">
        <v>3508422.69</v>
      </c>
      <c r="R5" s="42">
        <v>517605.09</v>
      </c>
      <c r="S5" s="42">
        <v>9308293.97</v>
      </c>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row>
    <row r="6" spans="1:86" s="27" customFormat="1" ht="15">
      <c r="A6" s="41" t="s">
        <v>128</v>
      </c>
      <c r="B6" s="30">
        <v>12001249</v>
      </c>
      <c r="C6" s="30">
        <v>1</v>
      </c>
      <c r="D6" s="38" t="s">
        <v>125</v>
      </c>
      <c r="E6" s="30">
        <v>2023</v>
      </c>
      <c r="F6" s="42"/>
      <c r="G6" s="42">
        <v>26563174.78</v>
      </c>
      <c r="H6" s="42"/>
      <c r="I6" s="42">
        <v>4938491</v>
      </c>
      <c r="J6" s="42">
        <v>8616676.17</v>
      </c>
      <c r="K6" s="42"/>
      <c r="L6" s="42"/>
      <c r="M6" s="42"/>
      <c r="N6" s="42">
        <v>17368246</v>
      </c>
      <c r="O6" s="42"/>
      <c r="P6" s="42"/>
      <c r="Q6" s="42"/>
      <c r="R6" s="42">
        <v>478204.04</v>
      </c>
      <c r="S6" s="42">
        <v>7938192.29</v>
      </c>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row>
    <row r="7" spans="1:86" s="27" customFormat="1" ht="15">
      <c r="A7" s="41" t="s">
        <v>129</v>
      </c>
      <c r="B7" s="30">
        <v>12003143</v>
      </c>
      <c r="C7" s="30">
        <v>1</v>
      </c>
      <c r="D7" s="38" t="s">
        <v>125</v>
      </c>
      <c r="E7" s="30">
        <v>2023</v>
      </c>
      <c r="F7" s="42"/>
      <c r="G7" s="42">
        <v>4105474</v>
      </c>
      <c r="H7" s="42"/>
      <c r="I7" s="42"/>
      <c r="J7" s="42">
        <v>3217880</v>
      </c>
      <c r="K7" s="42"/>
      <c r="L7" s="42"/>
      <c r="M7" s="42"/>
      <c r="N7" s="42"/>
      <c r="O7" s="42"/>
      <c r="P7" s="42"/>
      <c r="Q7" s="42"/>
      <c r="R7" s="42"/>
      <c r="S7" s="42">
        <v>3217690</v>
      </c>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row>
    <row r="8" spans="1:86" s="27" customFormat="1" ht="15">
      <c r="A8" s="41" t="s">
        <v>137</v>
      </c>
      <c r="B8" s="30">
        <v>12007142</v>
      </c>
      <c r="C8" s="30">
        <v>1</v>
      </c>
      <c r="D8" s="38" t="s">
        <v>132</v>
      </c>
      <c r="E8" s="30">
        <v>2023</v>
      </c>
      <c r="F8" s="42"/>
      <c r="G8" s="42">
        <v>639951.4</v>
      </c>
      <c r="H8" s="42"/>
      <c r="I8" s="42"/>
      <c r="J8" s="42">
        <v>212646</v>
      </c>
      <c r="K8" s="42"/>
      <c r="L8" s="42"/>
      <c r="M8" s="42"/>
      <c r="N8" s="42"/>
      <c r="O8" s="42"/>
      <c r="P8" s="42"/>
      <c r="Q8" s="42"/>
      <c r="R8" s="42"/>
      <c r="S8" s="42">
        <v>186017.63</v>
      </c>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row>
    <row r="9" spans="1:86" s="27" customFormat="1" ht="15">
      <c r="A9" s="41" t="s">
        <v>138</v>
      </c>
      <c r="B9" s="30">
        <v>12001578</v>
      </c>
      <c r="C9" s="30">
        <v>1</v>
      </c>
      <c r="D9" s="38" t="s">
        <v>125</v>
      </c>
      <c r="E9" s="30">
        <v>2023</v>
      </c>
      <c r="F9" s="42">
        <v>10056231</v>
      </c>
      <c r="G9" s="42">
        <v>12919530.67</v>
      </c>
      <c r="H9" s="42">
        <v>606308</v>
      </c>
      <c r="I9" s="42">
        <v>2341222.09</v>
      </c>
      <c r="J9" s="42">
        <v>4351187.88</v>
      </c>
      <c r="K9" s="42"/>
      <c r="L9" s="42"/>
      <c r="M9" s="42">
        <v>297799.34</v>
      </c>
      <c r="N9" s="42">
        <v>7417209.57</v>
      </c>
      <c r="O9" s="42"/>
      <c r="P9" s="42"/>
      <c r="Q9" s="42"/>
      <c r="R9" s="42"/>
      <c r="S9" s="42">
        <v>4016406.23</v>
      </c>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row>
    <row r="10" spans="1:86" s="27" customFormat="1" ht="15">
      <c r="A10" s="41" t="s">
        <v>140</v>
      </c>
      <c r="B10" s="30">
        <v>12001609</v>
      </c>
      <c r="C10" s="30">
        <v>1</v>
      </c>
      <c r="D10" s="38" t="s">
        <v>141</v>
      </c>
      <c r="E10" s="30">
        <v>2023</v>
      </c>
      <c r="F10" s="42"/>
      <c r="G10" s="42"/>
      <c r="H10" s="42"/>
      <c r="I10" s="42"/>
      <c r="J10" s="42"/>
      <c r="K10" s="42"/>
      <c r="L10" s="42"/>
      <c r="M10" s="42"/>
      <c r="N10" s="42"/>
      <c r="O10" s="42"/>
      <c r="P10" s="42"/>
      <c r="Q10" s="42"/>
      <c r="R10" s="42"/>
      <c r="S10" s="42">
        <v>465864.9</v>
      </c>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row>
    <row r="11" spans="1:86" s="27" customFormat="1" ht="15">
      <c r="A11" s="43" t="str">
        <f>'[4]A_Stammdaten'!$C$4</f>
        <v>Gemeindewerke Bovenden GmbH &amp; Co.KG</v>
      </c>
      <c r="B11" s="29">
        <f>'[4]A_Stammdaten'!$C$6</f>
        <v>12000692</v>
      </c>
      <c r="C11" s="30">
        <v>1</v>
      </c>
      <c r="D11" s="38" t="s">
        <v>132</v>
      </c>
      <c r="E11" s="30">
        <v>2023</v>
      </c>
      <c r="F11" s="42"/>
      <c r="G11" s="42">
        <v>1777542.87</v>
      </c>
      <c r="H11" s="42"/>
      <c r="I11" s="42"/>
      <c r="J11" s="42">
        <v>994903.14</v>
      </c>
      <c r="K11" s="42"/>
      <c r="L11" s="42"/>
      <c r="M11" s="42"/>
      <c r="N11" s="42"/>
      <c r="O11" s="42"/>
      <c r="P11" s="42"/>
      <c r="Q11" s="42"/>
      <c r="R11" s="42"/>
      <c r="S11" s="42">
        <v>928600.04</v>
      </c>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row>
    <row r="12" spans="1:86" s="27" customFormat="1" ht="15">
      <c r="A12" s="43" t="s">
        <v>143</v>
      </c>
      <c r="B12" s="29">
        <v>12008185</v>
      </c>
      <c r="C12" s="30">
        <v>1</v>
      </c>
      <c r="D12" s="38" t="s">
        <v>132</v>
      </c>
      <c r="E12" s="30">
        <v>2023</v>
      </c>
      <c r="F12" s="42"/>
      <c r="G12" s="42">
        <v>5041373.48</v>
      </c>
      <c r="H12" s="42"/>
      <c r="I12" s="42"/>
      <c r="J12" s="42">
        <v>2345800.04</v>
      </c>
      <c r="K12" s="42"/>
      <c r="L12" s="42"/>
      <c r="M12" s="42"/>
      <c r="N12" s="42"/>
      <c r="O12" s="42"/>
      <c r="P12" s="42"/>
      <c r="Q12" s="42"/>
      <c r="R12" s="42"/>
      <c r="S12" s="42">
        <v>2177860.68</v>
      </c>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row>
    <row r="13" spans="1:86" s="27" customFormat="1" ht="15">
      <c r="A13" s="41" t="s">
        <v>144</v>
      </c>
      <c r="B13" s="30">
        <v>12001458</v>
      </c>
      <c r="C13" s="30">
        <v>1</v>
      </c>
      <c r="D13" s="38" t="s">
        <v>125</v>
      </c>
      <c r="E13" s="30">
        <v>2023</v>
      </c>
      <c r="F13" s="42"/>
      <c r="G13" s="42"/>
      <c r="H13" s="42"/>
      <c r="I13" s="42"/>
      <c r="J13" s="42"/>
      <c r="K13" s="42"/>
      <c r="L13" s="42"/>
      <c r="M13" s="42"/>
      <c r="N13" s="42"/>
      <c r="O13" s="42"/>
      <c r="P13" s="42"/>
      <c r="Q13" s="42"/>
      <c r="R13" s="42"/>
      <c r="S13" s="42"/>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row>
    <row r="14" spans="1:86" s="27" customFormat="1" ht="15">
      <c r="A14" s="41" t="s">
        <v>145</v>
      </c>
      <c r="B14" s="30">
        <v>12012049</v>
      </c>
      <c r="C14" s="30">
        <v>1</v>
      </c>
      <c r="D14" s="38" t="s">
        <v>132</v>
      </c>
      <c r="E14" s="30">
        <v>2023</v>
      </c>
      <c r="F14" s="42">
        <v>8722804</v>
      </c>
      <c r="G14" s="42">
        <v>10192282.08</v>
      </c>
      <c r="H14" s="42"/>
      <c r="I14" s="42">
        <v>1967776.72</v>
      </c>
      <c r="J14" s="42">
        <v>2896596.72</v>
      </c>
      <c r="K14" s="42"/>
      <c r="L14" s="42"/>
      <c r="M14" s="42"/>
      <c r="N14" s="42"/>
      <c r="O14" s="42"/>
      <c r="P14" s="42"/>
      <c r="Q14" s="42"/>
      <c r="R14" s="42">
        <v>375633.68</v>
      </c>
      <c r="S14" s="42">
        <v>2576456.76</v>
      </c>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row>
    <row r="15" spans="1:86" s="27" customFormat="1" ht="15">
      <c r="A15" s="41" t="s">
        <v>130</v>
      </c>
      <c r="B15" s="30">
        <v>12001608</v>
      </c>
      <c r="C15" s="30">
        <v>1</v>
      </c>
      <c r="D15" s="38" t="s">
        <v>125</v>
      </c>
      <c r="E15" s="30">
        <v>2023</v>
      </c>
      <c r="F15" s="42"/>
      <c r="G15" s="42">
        <v>9058341</v>
      </c>
      <c r="H15" s="42"/>
      <c r="I15" s="42"/>
      <c r="J15" s="42">
        <v>3319756</v>
      </c>
      <c r="K15" s="42"/>
      <c r="L15" s="42"/>
      <c r="M15" s="42"/>
      <c r="N15" s="42"/>
      <c r="O15" s="42"/>
      <c r="P15" s="42"/>
      <c r="Q15" s="42"/>
      <c r="R15" s="42"/>
      <c r="S15" s="42">
        <v>2994105</v>
      </c>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row>
    <row r="16" spans="1:86" s="27" customFormat="1" ht="15">
      <c r="A16" s="41" t="s">
        <v>152</v>
      </c>
      <c r="B16" s="30">
        <v>12001123</v>
      </c>
      <c r="C16" s="30">
        <v>1</v>
      </c>
      <c r="D16" s="38" t="s">
        <v>125</v>
      </c>
      <c r="E16" s="30">
        <v>2023</v>
      </c>
      <c r="F16" s="42"/>
      <c r="G16" s="42"/>
      <c r="H16" s="42"/>
      <c r="I16" s="42"/>
      <c r="J16" s="42"/>
      <c r="K16" s="42"/>
      <c r="L16" s="42"/>
      <c r="M16" s="42"/>
      <c r="N16" s="42"/>
      <c r="O16" s="42"/>
      <c r="P16" s="42"/>
      <c r="Q16" s="42"/>
      <c r="R16" s="42"/>
      <c r="S16" s="42"/>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row>
    <row r="17" spans="1:86" s="27" customFormat="1" ht="15">
      <c r="A17" s="43" t="str">
        <f>'[5]A_Stammdaten'!$C$4</f>
        <v>Stadtwerke Bad Harzburg GmbH</v>
      </c>
      <c r="B17" s="29">
        <f>'[5]A_Stammdaten'!$C$6</f>
        <v>12001046</v>
      </c>
      <c r="C17" s="30">
        <v>1</v>
      </c>
      <c r="D17" s="38" t="s">
        <v>132</v>
      </c>
      <c r="E17" s="30">
        <v>2023</v>
      </c>
      <c r="F17" s="42"/>
      <c r="G17" s="42">
        <v>2787958.62</v>
      </c>
      <c r="H17" s="42"/>
      <c r="I17" s="42"/>
      <c r="J17" s="42">
        <v>1212588.88</v>
      </c>
      <c r="K17" s="42"/>
      <c r="L17" s="42"/>
      <c r="M17" s="42"/>
      <c r="N17" s="42"/>
      <c r="O17" s="42"/>
      <c r="P17" s="42"/>
      <c r="Q17" s="42"/>
      <c r="R17" s="42"/>
      <c r="S17" s="42">
        <v>1095009.13</v>
      </c>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row>
    <row r="18" spans="1:86" s="27" customFormat="1" ht="15">
      <c r="A18" s="41" t="s">
        <v>156</v>
      </c>
      <c r="B18" s="30">
        <v>12001331</v>
      </c>
      <c r="C18" s="30">
        <v>1</v>
      </c>
      <c r="D18" s="38" t="s">
        <v>141</v>
      </c>
      <c r="E18" s="30">
        <v>2023</v>
      </c>
      <c r="F18" s="42"/>
      <c r="G18" s="42"/>
      <c r="H18" s="42"/>
      <c r="I18" s="42"/>
      <c r="J18" s="42"/>
      <c r="K18" s="42"/>
      <c r="L18" s="42"/>
      <c r="M18" s="42"/>
      <c r="N18" s="42"/>
      <c r="O18" s="42"/>
      <c r="P18" s="42"/>
      <c r="Q18" s="42"/>
      <c r="R18" s="42"/>
      <c r="S18" s="42">
        <v>1502646.73</v>
      </c>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row>
    <row r="19" spans="1:86" s="27" customFormat="1" ht="15">
      <c r="A19" s="41" t="s">
        <v>157</v>
      </c>
      <c r="B19" s="30">
        <v>12000764</v>
      </c>
      <c r="C19" s="30">
        <v>1</v>
      </c>
      <c r="D19" s="38" t="s">
        <v>125</v>
      </c>
      <c r="E19" s="30">
        <v>2023</v>
      </c>
      <c r="F19" s="42"/>
      <c r="G19" s="42">
        <v>1191012.29</v>
      </c>
      <c r="H19" s="42"/>
      <c r="I19" s="42">
        <v>303179.8</v>
      </c>
      <c r="J19" s="42">
        <v>458587.42</v>
      </c>
      <c r="K19" s="42"/>
      <c r="L19" s="42"/>
      <c r="M19" s="42">
        <v>46322.56</v>
      </c>
      <c r="N19" s="42">
        <v>621779.32</v>
      </c>
      <c r="O19" s="42"/>
      <c r="P19" s="42"/>
      <c r="Q19" s="42"/>
      <c r="R19" s="42">
        <v>6194.93</v>
      </c>
      <c r="S19" s="42">
        <v>407248.84</v>
      </c>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row>
    <row r="20" spans="1:86" s="27" customFormat="1" ht="15">
      <c r="A20" s="41" t="s">
        <v>158</v>
      </c>
      <c r="B20" s="30">
        <v>12000313</v>
      </c>
      <c r="C20" s="30">
        <v>1</v>
      </c>
      <c r="D20" s="38" t="s">
        <v>132</v>
      </c>
      <c r="E20" s="30">
        <v>2023</v>
      </c>
      <c r="F20" s="42"/>
      <c r="G20" s="42">
        <v>4025652.95</v>
      </c>
      <c r="H20" s="44"/>
      <c r="I20" s="42">
        <v>936437</v>
      </c>
      <c r="J20" s="45">
        <v>1211563.52</v>
      </c>
      <c r="K20" s="44"/>
      <c r="L20" s="44"/>
      <c r="M20" s="42"/>
      <c r="N20" s="42"/>
      <c r="O20" s="44"/>
      <c r="P20" s="44"/>
      <c r="Q20" s="44"/>
      <c r="R20" s="44"/>
      <c r="S20" s="42">
        <v>1043466.94</v>
      </c>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row>
    <row r="21" spans="1:86" s="27" customFormat="1" ht="15">
      <c r="A21" s="43" t="str">
        <f>'[6]A_Stammdaten'!$C$4</f>
        <v>Stadtwerke Bramsche GmbH</v>
      </c>
      <c r="B21" s="29">
        <f>'[6]A_Stammdaten'!$C$6</f>
        <v>12001474</v>
      </c>
      <c r="C21" s="30">
        <v>1</v>
      </c>
      <c r="D21" s="38" t="s">
        <v>132</v>
      </c>
      <c r="E21" s="30">
        <v>2023</v>
      </c>
      <c r="F21" s="42">
        <v>1803843</v>
      </c>
      <c r="G21" s="42">
        <v>2929108.1</v>
      </c>
      <c r="H21" s="42"/>
      <c r="I21" s="42">
        <f>+J21-S21+'[6]A1_Kj_Erloesobergrenze'!$C$18</f>
        <v>374567.67000000004</v>
      </c>
      <c r="J21" s="42">
        <v>889959.9</v>
      </c>
      <c r="K21" s="42"/>
      <c r="L21" s="42"/>
      <c r="M21" s="42">
        <f>'[6]A1_Kj_Erloesobergrenze'!$E$49</f>
        <v>97359.75571199995</v>
      </c>
      <c r="N21" s="42">
        <f>'[6]A1_Kj_Erloesobergrenze'!$G$47</f>
        <v>1391321.524288</v>
      </c>
      <c r="O21" s="42"/>
      <c r="P21" s="42"/>
      <c r="Q21" s="42"/>
      <c r="R21" s="42"/>
      <c r="S21" s="42">
        <v>763266</v>
      </c>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row>
    <row r="22" spans="1:86" s="27" customFormat="1" ht="15">
      <c r="A22" s="41" t="s">
        <v>161</v>
      </c>
      <c r="B22" s="30">
        <v>12000640</v>
      </c>
      <c r="C22" s="30">
        <v>1</v>
      </c>
      <c r="D22" s="38" t="s">
        <v>141</v>
      </c>
      <c r="E22" s="30">
        <v>2023</v>
      </c>
      <c r="F22" s="42"/>
      <c r="G22" s="42"/>
      <c r="H22" s="42"/>
      <c r="I22" s="42"/>
      <c r="J22" s="42"/>
      <c r="K22" s="42"/>
      <c r="L22" s="42"/>
      <c r="M22" s="42"/>
      <c r="N22" s="42"/>
      <c r="O22" s="42"/>
      <c r="P22" s="42"/>
      <c r="Q22" s="42"/>
      <c r="R22" s="42"/>
      <c r="S22" s="42">
        <v>1049590.76</v>
      </c>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row>
    <row r="23" spans="1:86" s="27" customFormat="1" ht="15">
      <c r="A23" s="43" t="s">
        <v>162</v>
      </c>
      <c r="B23" s="29">
        <v>12003217</v>
      </c>
      <c r="C23" s="30">
        <v>1</v>
      </c>
      <c r="D23" s="38" t="s">
        <v>132</v>
      </c>
      <c r="E23" s="30">
        <v>2023</v>
      </c>
      <c r="F23" s="42"/>
      <c r="G23" s="46"/>
      <c r="H23" s="42"/>
      <c r="I23" s="42"/>
      <c r="J23" s="42"/>
      <c r="K23" s="42"/>
      <c r="L23" s="42"/>
      <c r="M23" s="42"/>
      <c r="N23" s="42"/>
      <c r="O23" s="42"/>
      <c r="P23" s="42"/>
      <c r="Q23" s="42"/>
      <c r="R23" s="42"/>
      <c r="S23" s="42"/>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row>
    <row r="24" spans="1:86" s="27" customFormat="1" ht="15">
      <c r="A24" s="41" t="s">
        <v>163</v>
      </c>
      <c r="B24" s="30">
        <v>12001199</v>
      </c>
      <c r="C24" s="30">
        <v>1</v>
      </c>
      <c r="D24" s="38" t="s">
        <v>125</v>
      </c>
      <c r="E24" s="30">
        <v>2023</v>
      </c>
      <c r="F24" s="42"/>
      <c r="G24" s="42"/>
      <c r="H24" s="42"/>
      <c r="I24" s="42"/>
      <c r="J24" s="42"/>
      <c r="K24" s="42"/>
      <c r="L24" s="42"/>
      <c r="M24" s="42"/>
      <c r="N24" s="42"/>
      <c r="O24" s="42"/>
      <c r="P24" s="42"/>
      <c r="Q24" s="42"/>
      <c r="R24" s="42"/>
      <c r="S24" s="42">
        <v>1873877</v>
      </c>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row>
    <row r="25" spans="1:86" s="27" customFormat="1" ht="15">
      <c r="A25" s="41" t="s">
        <v>164</v>
      </c>
      <c r="B25" s="30">
        <v>12001263</v>
      </c>
      <c r="C25" s="30">
        <v>1</v>
      </c>
      <c r="D25" s="38" t="s">
        <v>132</v>
      </c>
      <c r="E25" s="30">
        <v>2023</v>
      </c>
      <c r="F25" s="42"/>
      <c r="G25" s="42">
        <v>2542233.71</v>
      </c>
      <c r="H25" s="42"/>
      <c r="I25" s="42"/>
      <c r="J25" s="42">
        <v>1185900.37</v>
      </c>
      <c r="K25" s="42"/>
      <c r="L25" s="42"/>
      <c r="M25" s="42"/>
      <c r="N25" s="42"/>
      <c r="O25" s="42"/>
      <c r="P25" s="42"/>
      <c r="Q25" s="42"/>
      <c r="R25" s="42"/>
      <c r="S25" s="42">
        <v>1085492.41</v>
      </c>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row>
    <row r="26" spans="1:86" s="27" customFormat="1" ht="15">
      <c r="A26" s="41" t="s">
        <v>165</v>
      </c>
      <c r="B26" s="30">
        <v>12001552</v>
      </c>
      <c r="C26" s="30">
        <v>1</v>
      </c>
      <c r="D26" s="38" t="s">
        <v>125</v>
      </c>
      <c r="E26" s="30">
        <v>2023</v>
      </c>
      <c r="F26" s="42"/>
      <c r="G26" s="42"/>
      <c r="H26" s="42"/>
      <c r="I26" s="42"/>
      <c r="J26" s="42"/>
      <c r="K26" s="42"/>
      <c r="L26" s="42"/>
      <c r="M26" s="42"/>
      <c r="N26" s="42"/>
      <c r="O26" s="42"/>
      <c r="P26" s="42"/>
      <c r="Q26" s="42"/>
      <c r="R26" s="42"/>
      <c r="S26" s="42">
        <v>2701190.89</v>
      </c>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row>
    <row r="27" spans="1:86" s="27" customFormat="1" ht="15">
      <c r="A27" s="41" t="s">
        <v>166</v>
      </c>
      <c r="B27" s="30">
        <v>12000685</v>
      </c>
      <c r="C27" s="30">
        <v>1</v>
      </c>
      <c r="D27" s="38" t="s">
        <v>132</v>
      </c>
      <c r="E27" s="30">
        <v>2023</v>
      </c>
      <c r="F27" s="42"/>
      <c r="G27" s="42">
        <v>3900628.39</v>
      </c>
      <c r="H27" s="42"/>
      <c r="I27" s="42"/>
      <c r="J27" s="42">
        <v>17773766.83</v>
      </c>
      <c r="K27" s="42"/>
      <c r="L27" s="42"/>
      <c r="M27" s="42"/>
      <c r="N27" s="42"/>
      <c r="O27" s="42"/>
      <c r="P27" s="42"/>
      <c r="Q27" s="42"/>
      <c r="R27" s="42"/>
      <c r="S27" s="42">
        <v>1622921.49</v>
      </c>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row>
    <row r="28" spans="1:86" s="27" customFormat="1" ht="15">
      <c r="A28" s="41" t="s">
        <v>167</v>
      </c>
      <c r="B28" s="30">
        <v>12007127</v>
      </c>
      <c r="C28" s="30">
        <v>1</v>
      </c>
      <c r="D28" s="38" t="s">
        <v>132</v>
      </c>
      <c r="E28" s="30">
        <v>2023</v>
      </c>
      <c r="F28" s="47"/>
      <c r="G28" s="48"/>
      <c r="H28" s="48"/>
      <c r="I28" s="48"/>
      <c r="J28" s="48"/>
      <c r="K28" s="48"/>
      <c r="L28" s="48"/>
      <c r="M28" s="48"/>
      <c r="N28" s="48"/>
      <c r="O28" s="48"/>
      <c r="P28" s="48"/>
      <c r="Q28" s="48"/>
      <c r="R28" s="48"/>
      <c r="S28" s="48"/>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row>
    <row r="29" spans="1:86" s="27" customFormat="1" ht="15">
      <c r="A29" s="41" t="s">
        <v>168</v>
      </c>
      <c r="B29" s="30">
        <v>12000218</v>
      </c>
      <c r="C29" s="30">
        <v>1</v>
      </c>
      <c r="D29" s="38" t="s">
        <v>125</v>
      </c>
      <c r="E29" s="30">
        <v>2023</v>
      </c>
      <c r="F29" s="42"/>
      <c r="G29" s="42"/>
      <c r="H29" s="42"/>
      <c r="I29" s="42"/>
      <c r="J29" s="42"/>
      <c r="K29" s="42"/>
      <c r="L29" s="42"/>
      <c r="M29" s="42"/>
      <c r="N29" s="42"/>
      <c r="O29" s="42"/>
      <c r="P29" s="42"/>
      <c r="Q29" s="42"/>
      <c r="R29" s="42"/>
      <c r="S29" s="42">
        <v>3076352.21</v>
      </c>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row>
    <row r="30" spans="1:86" s="27" customFormat="1" ht="15">
      <c r="A30" s="41" t="s">
        <v>169</v>
      </c>
      <c r="B30" s="30">
        <v>12001394</v>
      </c>
      <c r="C30" s="30">
        <v>1</v>
      </c>
      <c r="D30" s="38" t="s">
        <v>132</v>
      </c>
      <c r="E30" s="30">
        <v>2023</v>
      </c>
      <c r="F30" s="42"/>
      <c r="G30" s="42">
        <v>5891943.52</v>
      </c>
      <c r="H30" s="42"/>
      <c r="I30" s="42"/>
      <c r="J30" s="42">
        <v>1762643.5</v>
      </c>
      <c r="K30" s="42"/>
      <c r="L30" s="42"/>
      <c r="M30" s="42"/>
      <c r="N30" s="42"/>
      <c r="O30" s="42"/>
      <c r="P30" s="42"/>
      <c r="Q30" s="42"/>
      <c r="R30" s="42"/>
      <c r="S30" s="42">
        <v>1526532</v>
      </c>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row>
    <row r="31" spans="1:86" s="27" customFormat="1" ht="15">
      <c r="A31" s="41" t="s">
        <v>170</v>
      </c>
      <c r="B31" s="30">
        <v>12001900</v>
      </c>
      <c r="C31" s="30">
        <v>1</v>
      </c>
      <c r="D31" s="38" t="s">
        <v>132</v>
      </c>
      <c r="E31" s="30">
        <v>2023</v>
      </c>
      <c r="F31" s="42"/>
      <c r="G31" s="42">
        <v>3313866.4</v>
      </c>
      <c r="H31" s="42">
        <v>118062.05</v>
      </c>
      <c r="I31" s="42"/>
      <c r="J31" s="42">
        <v>1060180.77</v>
      </c>
      <c r="K31" s="42"/>
      <c r="L31" s="42"/>
      <c r="M31" s="42"/>
      <c r="N31" s="42"/>
      <c r="O31" s="42"/>
      <c r="P31" s="42"/>
      <c r="Q31" s="42"/>
      <c r="R31" s="42">
        <v>48342.51</v>
      </c>
      <c r="S31" s="42">
        <v>913379.22</v>
      </c>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row>
    <row r="32" spans="1:86" s="27" customFormat="1" ht="15">
      <c r="A32" s="41" t="s">
        <v>171</v>
      </c>
      <c r="B32" s="30">
        <v>12001151</v>
      </c>
      <c r="C32" s="30">
        <v>1</v>
      </c>
      <c r="D32" s="38" t="s">
        <v>125</v>
      </c>
      <c r="E32" s="30">
        <v>2023</v>
      </c>
      <c r="F32" s="42"/>
      <c r="G32" s="42">
        <v>13719934.56</v>
      </c>
      <c r="H32" s="42"/>
      <c r="I32" s="42"/>
      <c r="J32" s="42">
        <v>42485451.73</v>
      </c>
      <c r="K32" s="42">
        <v>46097.4</v>
      </c>
      <c r="L32" s="42">
        <v>237910.81</v>
      </c>
      <c r="M32" s="42"/>
      <c r="N32" s="42"/>
      <c r="O32" s="42"/>
      <c r="P32" s="42"/>
      <c r="Q32" s="42"/>
      <c r="R32" s="42"/>
      <c r="S32" s="42">
        <v>3525470</v>
      </c>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row>
    <row r="33" spans="1:86" s="27" customFormat="1" ht="15">
      <c r="A33" s="41" t="s">
        <v>172</v>
      </c>
      <c r="B33" s="30">
        <v>12001498</v>
      </c>
      <c r="C33" s="30">
        <v>1</v>
      </c>
      <c r="D33" s="38" t="s">
        <v>125</v>
      </c>
      <c r="E33" s="30">
        <v>2023</v>
      </c>
      <c r="F33" s="42"/>
      <c r="G33" s="42"/>
      <c r="H33" s="42"/>
      <c r="I33" s="42"/>
      <c r="J33" s="42"/>
      <c r="K33" s="42"/>
      <c r="L33" s="42"/>
      <c r="M33" s="42"/>
      <c r="N33" s="42"/>
      <c r="O33" s="42"/>
      <c r="P33" s="42"/>
      <c r="Q33" s="42"/>
      <c r="R33" s="42"/>
      <c r="S33" s="42">
        <v>1392809.98</v>
      </c>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row>
    <row r="34" spans="1:86" s="27" customFormat="1" ht="15">
      <c r="A34" s="41" t="s">
        <v>173</v>
      </c>
      <c r="B34" s="30">
        <v>12001618</v>
      </c>
      <c r="C34" s="30">
        <v>1</v>
      </c>
      <c r="D34" s="38" t="s">
        <v>132</v>
      </c>
      <c r="E34" s="30">
        <v>2023</v>
      </c>
      <c r="F34" s="42"/>
      <c r="G34" s="42"/>
      <c r="H34" s="42"/>
      <c r="I34" s="42"/>
      <c r="J34" s="42"/>
      <c r="K34" s="42"/>
      <c r="L34" s="42"/>
      <c r="M34" s="42"/>
      <c r="N34" s="42"/>
      <c r="O34" s="42"/>
      <c r="P34" s="42"/>
      <c r="Q34" s="42"/>
      <c r="R34" s="42"/>
      <c r="S34" s="42">
        <v>450621</v>
      </c>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row>
    <row r="35" spans="1:86" s="27" customFormat="1" ht="15">
      <c r="A35" s="41" t="s">
        <v>175</v>
      </c>
      <c r="B35" s="30">
        <v>12000153</v>
      </c>
      <c r="C35" s="30">
        <v>1</v>
      </c>
      <c r="D35" s="38" t="s">
        <v>132</v>
      </c>
      <c r="E35" s="30">
        <v>2023</v>
      </c>
      <c r="F35" s="42"/>
      <c r="G35" s="42">
        <v>5699956.06</v>
      </c>
      <c r="H35" s="42"/>
      <c r="I35" s="42"/>
      <c r="J35" s="42">
        <v>2024584.1</v>
      </c>
      <c r="K35" s="42"/>
      <c r="L35" s="42"/>
      <c r="M35" s="42"/>
      <c r="N35" s="42"/>
      <c r="O35" s="42"/>
      <c r="P35" s="42"/>
      <c r="Q35" s="42"/>
      <c r="R35" s="42"/>
      <c r="S35" s="42">
        <v>1791193.82</v>
      </c>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row>
    <row r="36" spans="1:86" s="27" customFormat="1" ht="15">
      <c r="A36" s="41" t="s">
        <v>174</v>
      </c>
      <c r="B36" s="30">
        <v>12003625</v>
      </c>
      <c r="C36" s="30">
        <v>1</v>
      </c>
      <c r="D36" s="38" t="s">
        <v>132</v>
      </c>
      <c r="E36" s="30">
        <v>2023</v>
      </c>
      <c r="F36" s="42"/>
      <c r="G36" s="42">
        <v>756049.5</v>
      </c>
      <c r="H36" s="42"/>
      <c r="I36" s="42"/>
      <c r="J36" s="42">
        <v>397714.4</v>
      </c>
      <c r="K36" s="42"/>
      <c r="L36" s="42"/>
      <c r="M36" s="42"/>
      <c r="N36" s="42"/>
      <c r="O36" s="42"/>
      <c r="P36" s="42"/>
      <c r="Q36" s="42"/>
      <c r="R36" s="42"/>
      <c r="S36" s="42">
        <v>369315.58</v>
      </c>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row>
    <row r="37" spans="1:86" s="27" customFormat="1" ht="15">
      <c r="A37" s="41" t="s">
        <v>176</v>
      </c>
      <c r="B37" s="30">
        <v>12013508</v>
      </c>
      <c r="C37" s="30">
        <v>1</v>
      </c>
      <c r="D37" s="38" t="s">
        <v>132</v>
      </c>
      <c r="E37" s="30">
        <v>2023</v>
      </c>
      <c r="F37" s="42">
        <v>1405222.95</v>
      </c>
      <c r="G37" s="42">
        <v>3490857.73</v>
      </c>
      <c r="H37" s="42"/>
      <c r="I37" s="42">
        <v>94167.97</v>
      </c>
      <c r="J37" s="42">
        <v>2033768.72</v>
      </c>
      <c r="K37" s="42"/>
      <c r="L37" s="42"/>
      <c r="M37" s="42">
        <v>79320.76</v>
      </c>
      <c r="N37" s="42">
        <v>1231734.22</v>
      </c>
      <c r="O37" s="42"/>
      <c r="P37" s="42"/>
      <c r="Q37" s="42"/>
      <c r="R37" s="42">
        <v>-11077.45</v>
      </c>
      <c r="S37" s="42">
        <v>1939600.75</v>
      </c>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row>
    <row r="38" spans="1:86" s="27" customFormat="1" ht="15">
      <c r="A38" s="41" t="s">
        <v>177</v>
      </c>
      <c r="B38" s="30">
        <v>12000918</v>
      </c>
      <c r="C38" s="30">
        <v>1</v>
      </c>
      <c r="D38" s="38" t="s">
        <v>125</v>
      </c>
      <c r="E38" s="30">
        <v>2023</v>
      </c>
      <c r="F38" s="42"/>
      <c r="G38" s="42"/>
      <c r="H38" s="42"/>
      <c r="I38" s="42"/>
      <c r="J38" s="42"/>
      <c r="K38" s="42"/>
      <c r="L38" s="42"/>
      <c r="M38" s="42"/>
      <c r="N38" s="42"/>
      <c r="O38" s="42"/>
      <c r="P38" s="42"/>
      <c r="Q38" s="42"/>
      <c r="R38" s="42"/>
      <c r="S38" s="42">
        <v>1913403.1</v>
      </c>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row>
    <row r="39" spans="1:86" s="27" customFormat="1" ht="15">
      <c r="A39" s="41" t="s">
        <v>178</v>
      </c>
      <c r="B39" s="30">
        <v>12001752</v>
      </c>
      <c r="C39" s="30">
        <v>1</v>
      </c>
      <c r="D39" s="38" t="s">
        <v>141</v>
      </c>
      <c r="E39" s="30">
        <v>2023</v>
      </c>
      <c r="F39" s="42"/>
      <c r="G39" s="42"/>
      <c r="H39" s="42"/>
      <c r="I39" s="42"/>
      <c r="J39" s="42"/>
      <c r="K39" s="42"/>
      <c r="L39" s="42"/>
      <c r="M39" s="42"/>
      <c r="N39" s="42"/>
      <c r="O39" s="42"/>
      <c r="P39" s="42"/>
      <c r="Q39" s="42"/>
      <c r="R39" s="42"/>
      <c r="S39" s="42">
        <v>773577.57</v>
      </c>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row>
    <row r="40" spans="1:86" s="27" customFormat="1" ht="15">
      <c r="A40" s="43" t="s">
        <v>179</v>
      </c>
      <c r="B40" s="29">
        <v>12001084</v>
      </c>
      <c r="C40" s="30">
        <v>1</v>
      </c>
      <c r="D40" s="38" t="s">
        <v>132</v>
      </c>
      <c r="E40" s="30">
        <v>2023</v>
      </c>
      <c r="F40" s="42"/>
      <c r="G40" s="42">
        <v>1029040.62</v>
      </c>
      <c r="H40" s="42"/>
      <c r="I40" s="42"/>
      <c r="J40" s="42">
        <v>351623.72</v>
      </c>
      <c r="K40" s="42"/>
      <c r="L40" s="42"/>
      <c r="M40" s="42"/>
      <c r="N40" s="42"/>
      <c r="O40" s="42"/>
      <c r="P40" s="42"/>
      <c r="Q40" s="42"/>
      <c r="R40" s="42"/>
      <c r="S40" s="42">
        <v>306428.85</v>
      </c>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row>
    <row r="41" spans="1:86" s="27" customFormat="1" ht="15">
      <c r="A41" s="43" t="s">
        <v>180</v>
      </c>
      <c r="B41" s="29">
        <v>12000893</v>
      </c>
      <c r="C41" s="30">
        <v>1</v>
      </c>
      <c r="D41" s="38" t="s">
        <v>132</v>
      </c>
      <c r="E41" s="30">
        <v>2023</v>
      </c>
      <c r="F41" s="42"/>
      <c r="G41" s="42">
        <v>4079781.32</v>
      </c>
      <c r="H41" s="42"/>
      <c r="I41" s="42"/>
      <c r="J41" s="42">
        <v>1075826.13</v>
      </c>
      <c r="K41" s="42"/>
      <c r="L41" s="42"/>
      <c r="M41" s="42"/>
      <c r="N41" s="42"/>
      <c r="O41" s="42"/>
      <c r="P41" s="42"/>
      <c r="Q41" s="42"/>
      <c r="R41" s="42"/>
      <c r="S41" s="42">
        <v>895505.58</v>
      </c>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row>
    <row r="42" spans="1:86" s="27" customFormat="1" ht="15">
      <c r="A42" s="43" t="s">
        <v>181</v>
      </c>
      <c r="B42" s="29">
        <v>12001401</v>
      </c>
      <c r="C42" s="30">
        <v>1</v>
      </c>
      <c r="D42" s="38" t="s">
        <v>132</v>
      </c>
      <c r="E42" s="30">
        <v>2023</v>
      </c>
      <c r="F42" s="42"/>
      <c r="G42" s="42">
        <v>1784169.12</v>
      </c>
      <c r="H42" s="42"/>
      <c r="I42" s="42"/>
      <c r="J42" s="42">
        <v>761673.57</v>
      </c>
      <c r="K42" s="42"/>
      <c r="L42" s="42"/>
      <c r="M42" s="42"/>
      <c r="N42" s="42"/>
      <c r="O42" s="42"/>
      <c r="P42" s="42"/>
      <c r="Q42" s="42"/>
      <c r="R42" s="42"/>
      <c r="S42" s="42">
        <v>688439.31</v>
      </c>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row>
    <row r="43" spans="1:86" s="27" customFormat="1" ht="15">
      <c r="A43" s="49" t="str">
        <f>'[7]A_Stammdaten'!$C$4</f>
        <v>SWN Stadtwerke Northeim GmbH</v>
      </c>
      <c r="B43" s="50">
        <f>'[7]A_Stammdaten'!$C$6</f>
        <v>12000966</v>
      </c>
      <c r="C43" s="51">
        <v>1</v>
      </c>
      <c r="D43" s="38" t="s">
        <v>132</v>
      </c>
      <c r="E43" s="51">
        <v>2023</v>
      </c>
      <c r="F43" s="46"/>
      <c r="G43" s="46">
        <v>4240394.36</v>
      </c>
      <c r="H43" s="46"/>
      <c r="I43" s="46"/>
      <c r="J43" s="46">
        <v>1748832.08</v>
      </c>
      <c r="K43" s="46"/>
      <c r="L43" s="46"/>
      <c r="M43" s="46">
        <f>'[7]A1_Kj_Erloesobergrenze'!$E$49</f>
        <v>139936.10368953948</v>
      </c>
      <c r="N43" s="46">
        <f>'[7]A1_Kj_Erloesobergrenze'!$G$47</f>
        <v>1999759.671379871</v>
      </c>
      <c r="O43" s="46"/>
      <c r="P43" s="46"/>
      <c r="Q43" s="46"/>
      <c r="R43" s="46"/>
      <c r="S43" s="46">
        <f>'[7]A1_Kj_Erloesobergrenze'!$D$18</f>
        <v>1203758.21528145</v>
      </c>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row>
    <row r="44" spans="1:86" s="27" customFormat="1" ht="15">
      <c r="A44" s="43" t="s">
        <v>183</v>
      </c>
      <c r="B44" s="29">
        <v>12000584</v>
      </c>
      <c r="C44" s="30">
        <v>1</v>
      </c>
      <c r="D44" s="38" t="s">
        <v>132</v>
      </c>
      <c r="E44" s="30">
        <v>2023</v>
      </c>
      <c r="F44" s="42"/>
      <c r="G44" s="42">
        <v>6614732.19</v>
      </c>
      <c r="H44" s="42"/>
      <c r="I44" s="42"/>
      <c r="J44" s="42">
        <v>1393612.08</v>
      </c>
      <c r="K44" s="42"/>
      <c r="L44" s="42"/>
      <c r="M44" s="42"/>
      <c r="N44" s="42"/>
      <c r="O44" s="42"/>
      <c r="P44" s="42"/>
      <c r="Q44" s="42"/>
      <c r="R44" s="42"/>
      <c r="S44" s="42">
        <v>1085768.48</v>
      </c>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row>
    <row r="45" spans="1:86" s="27" customFormat="1" ht="15">
      <c r="A45" s="41" t="s">
        <v>184</v>
      </c>
      <c r="B45" s="30">
        <v>12000309</v>
      </c>
      <c r="C45" s="30">
        <v>1</v>
      </c>
      <c r="D45" s="38" t="s">
        <v>132</v>
      </c>
      <c r="E45" s="30">
        <v>2023</v>
      </c>
      <c r="F45" s="42"/>
      <c r="G45" s="42"/>
      <c r="H45" s="42"/>
      <c r="I45" s="42"/>
      <c r="J45" s="42"/>
      <c r="K45" s="42"/>
      <c r="L45" s="42"/>
      <c r="M45" s="42"/>
      <c r="N45" s="42"/>
      <c r="O45" s="42"/>
      <c r="P45" s="42"/>
      <c r="Q45" s="42"/>
      <c r="R45" s="42"/>
      <c r="S45" s="42"/>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row>
    <row r="46" spans="1:86" s="27" customFormat="1" ht="15">
      <c r="A46" s="41" t="s">
        <v>185</v>
      </c>
      <c r="B46" s="30">
        <v>12000677</v>
      </c>
      <c r="C46" s="30">
        <v>1</v>
      </c>
      <c r="D46" s="38" t="s">
        <v>141</v>
      </c>
      <c r="E46" s="30">
        <v>2023</v>
      </c>
      <c r="F46" s="42"/>
      <c r="G46" s="42"/>
      <c r="H46" s="42"/>
      <c r="I46" s="42"/>
      <c r="J46" s="42"/>
      <c r="K46" s="42"/>
      <c r="L46" s="42"/>
      <c r="M46" s="42"/>
      <c r="N46" s="42"/>
      <c r="O46" s="42"/>
      <c r="P46" s="42"/>
      <c r="Q46" s="42"/>
      <c r="R46" s="42"/>
      <c r="S46" s="42">
        <v>924454.53</v>
      </c>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row>
    <row r="47" spans="1:86" s="27" customFormat="1" ht="15">
      <c r="A47" s="41" t="s">
        <v>186</v>
      </c>
      <c r="B47" s="30">
        <v>12000305</v>
      </c>
      <c r="C47" s="30">
        <v>1</v>
      </c>
      <c r="D47" s="38" t="s">
        <v>125</v>
      </c>
      <c r="E47" s="30">
        <v>2023</v>
      </c>
      <c r="F47" s="42">
        <v>7521282</v>
      </c>
      <c r="G47" s="42">
        <v>8681120.31</v>
      </c>
      <c r="H47" s="42">
        <v>276989</v>
      </c>
      <c r="I47" s="42">
        <v>1681210</v>
      </c>
      <c r="J47" s="42">
        <v>2365855</v>
      </c>
      <c r="K47" s="42"/>
      <c r="L47" s="42"/>
      <c r="M47" s="42">
        <v>1941</v>
      </c>
      <c r="N47" s="42">
        <v>5568121</v>
      </c>
      <c r="O47" s="42"/>
      <c r="P47" s="42"/>
      <c r="Q47" s="42">
        <v>415038</v>
      </c>
      <c r="R47" s="42">
        <v>319668</v>
      </c>
      <c r="S47" s="42">
        <v>2163193.12</v>
      </c>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row>
    <row r="48" spans="1:86" s="27" customFormat="1" ht="15">
      <c r="A48" s="43" t="s">
        <v>187</v>
      </c>
      <c r="B48" s="29">
        <v>12000617</v>
      </c>
      <c r="C48" s="30">
        <v>1</v>
      </c>
      <c r="D48" s="38" t="s">
        <v>125</v>
      </c>
      <c r="E48" s="30">
        <v>2023</v>
      </c>
      <c r="F48" s="42"/>
      <c r="G48" s="42">
        <v>2820539.2</v>
      </c>
      <c r="H48" s="42"/>
      <c r="I48" s="42"/>
      <c r="J48" s="42">
        <v>621406.73</v>
      </c>
      <c r="K48" s="42"/>
      <c r="L48" s="42"/>
      <c r="M48" s="42"/>
      <c r="N48" s="42"/>
      <c r="O48" s="42"/>
      <c r="P48" s="42"/>
      <c r="Q48" s="42"/>
      <c r="R48" s="42"/>
      <c r="S48" s="42">
        <v>646493.79</v>
      </c>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row>
    <row r="49" spans="1:86" s="27" customFormat="1" ht="15">
      <c r="A49" s="41" t="s">
        <v>188</v>
      </c>
      <c r="B49" s="30">
        <v>12001217</v>
      </c>
      <c r="C49" s="30">
        <v>1</v>
      </c>
      <c r="D49" s="31" t="s">
        <v>132</v>
      </c>
      <c r="E49" s="30">
        <v>2023</v>
      </c>
      <c r="F49" s="42"/>
      <c r="G49" s="42">
        <v>2953699.63</v>
      </c>
      <c r="H49" s="42"/>
      <c r="I49" s="42">
        <v>1009430</v>
      </c>
      <c r="J49" s="42">
        <v>965918.93</v>
      </c>
      <c r="K49" s="42"/>
      <c r="L49" s="42"/>
      <c r="M49" s="42">
        <v>93275</v>
      </c>
      <c r="N49" s="42">
        <v>1332948</v>
      </c>
      <c r="O49" s="42"/>
      <c r="P49" s="42"/>
      <c r="Q49" s="42"/>
      <c r="R49" s="42">
        <v>27905</v>
      </c>
      <c r="S49" s="42">
        <v>1108070.71</v>
      </c>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row>
    <row r="50" spans="1:86" s="27" customFormat="1" ht="15">
      <c r="A50" s="41" t="s">
        <v>189</v>
      </c>
      <c r="B50" s="52">
        <v>12000615</v>
      </c>
      <c r="C50" s="30">
        <v>1</v>
      </c>
      <c r="D50" s="38" t="s">
        <v>132</v>
      </c>
      <c r="E50" s="30">
        <v>2023</v>
      </c>
      <c r="F50" s="42"/>
      <c r="G50" s="42">
        <v>2937124.24</v>
      </c>
      <c r="H50" s="42"/>
      <c r="I50" s="42"/>
      <c r="J50" s="42">
        <v>858834.1</v>
      </c>
      <c r="K50" s="42"/>
      <c r="L50" s="42"/>
      <c r="M50" s="42"/>
      <c r="N50" s="42"/>
      <c r="O50" s="42"/>
      <c r="P50" s="42"/>
      <c r="Q50" s="42"/>
      <c r="R50" s="42"/>
      <c r="S50" s="42">
        <v>759524.5</v>
      </c>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row>
    <row r="51" spans="1:86" s="27" customFormat="1" ht="15">
      <c r="A51" s="41" t="s">
        <v>190</v>
      </c>
      <c r="B51" s="30">
        <v>12012129</v>
      </c>
      <c r="C51" s="30">
        <v>1</v>
      </c>
      <c r="D51" s="38" t="s">
        <v>132</v>
      </c>
      <c r="E51" s="30">
        <v>2023</v>
      </c>
      <c r="F51" s="48"/>
      <c r="G51" s="48"/>
      <c r="H51" s="48"/>
      <c r="I51" s="48"/>
      <c r="J51" s="48"/>
      <c r="K51" s="48"/>
      <c r="L51" s="48"/>
      <c r="M51" s="48"/>
      <c r="N51" s="48"/>
      <c r="O51" s="48"/>
      <c r="P51" s="48"/>
      <c r="Q51" s="48"/>
      <c r="R51" s="48"/>
      <c r="S51" s="48"/>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row>
    <row r="52" spans="1:86" s="27" customFormat="1" ht="15">
      <c r="A52" s="41" t="s">
        <v>192</v>
      </c>
      <c r="B52" s="30">
        <v>12000817</v>
      </c>
      <c r="C52" s="30">
        <v>1</v>
      </c>
      <c r="D52" s="38" t="s">
        <v>125</v>
      </c>
      <c r="E52" s="30">
        <v>2023</v>
      </c>
      <c r="F52" s="42">
        <v>5446018</v>
      </c>
      <c r="G52" s="42">
        <v>6062242.93</v>
      </c>
      <c r="H52" s="42">
        <v>185756</v>
      </c>
      <c r="I52" s="42">
        <v>1328558.56</v>
      </c>
      <c r="J52" s="42">
        <v>1259794.224864</v>
      </c>
      <c r="K52" s="42"/>
      <c r="L52" s="42"/>
      <c r="M52" s="42">
        <v>220004.64091584</v>
      </c>
      <c r="N52" s="42">
        <v>3720188.79908416</v>
      </c>
      <c r="O52" s="42"/>
      <c r="P52" s="42"/>
      <c r="Q52" s="42"/>
      <c r="R52" s="42">
        <v>12841.44</v>
      </c>
      <c r="S52" s="42">
        <v>1270957.66</v>
      </c>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row>
    <row r="53" spans="1:86" s="27" customFormat="1" ht="15">
      <c r="A53" s="41" t="s">
        <v>193</v>
      </c>
      <c r="B53" s="30">
        <v>12001613</v>
      </c>
      <c r="C53" s="30">
        <v>1</v>
      </c>
      <c r="D53" s="38" t="s">
        <v>132</v>
      </c>
      <c r="E53" s="30">
        <v>2023</v>
      </c>
      <c r="F53" s="42"/>
      <c r="G53" s="42"/>
      <c r="H53" s="42"/>
      <c r="I53" s="42"/>
      <c r="J53" s="42"/>
      <c r="K53" s="42"/>
      <c r="L53" s="42"/>
      <c r="M53" s="42"/>
      <c r="N53" s="42"/>
      <c r="O53" s="42"/>
      <c r="P53" s="42"/>
      <c r="Q53" s="42"/>
      <c r="R53" s="42"/>
      <c r="S53" s="42"/>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row>
    <row r="54" spans="1:86" s="27" customFormat="1" ht="15">
      <c r="A54" s="41" t="s">
        <v>194</v>
      </c>
      <c r="B54" s="30">
        <v>12000804</v>
      </c>
      <c r="C54" s="30">
        <v>1</v>
      </c>
      <c r="D54" s="38" t="s">
        <v>132</v>
      </c>
      <c r="E54" s="30">
        <v>2023</v>
      </c>
      <c r="F54" s="42"/>
      <c r="G54" s="42">
        <v>4155450.27</v>
      </c>
      <c r="H54" s="42"/>
      <c r="I54" s="42"/>
      <c r="J54" s="42">
        <v>1983699.29</v>
      </c>
      <c r="K54" s="42"/>
      <c r="L54" s="42"/>
      <c r="M54" s="42"/>
      <c r="N54" s="42"/>
      <c r="O54" s="42"/>
      <c r="P54" s="42"/>
      <c r="Q54" s="42"/>
      <c r="R54" s="42"/>
      <c r="S54" s="42">
        <v>1805747.77</v>
      </c>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row>
    <row r="55" spans="1:86" s="27" customFormat="1" ht="15">
      <c r="A55" s="41" t="s">
        <v>196</v>
      </c>
      <c r="B55" s="30">
        <v>12000287</v>
      </c>
      <c r="C55" s="30">
        <v>1</v>
      </c>
      <c r="D55" s="38" t="s">
        <v>141</v>
      </c>
      <c r="E55" s="30">
        <v>2023</v>
      </c>
      <c r="F55" s="42"/>
      <c r="G55" s="42"/>
      <c r="H55" s="42"/>
      <c r="I55" s="42"/>
      <c r="J55" s="42"/>
      <c r="K55" s="42"/>
      <c r="L55" s="42"/>
      <c r="M55" s="42"/>
      <c r="N55" s="42"/>
      <c r="O55" s="42"/>
      <c r="P55" s="42"/>
      <c r="Q55" s="42"/>
      <c r="R55" s="42"/>
      <c r="S55" s="42">
        <v>1046900.97</v>
      </c>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row>
    <row r="56" spans="1:86" s="27" customFormat="1" ht="15">
      <c r="A56" s="41" t="s">
        <v>198</v>
      </c>
      <c r="B56" s="30">
        <v>12003633</v>
      </c>
      <c r="C56" s="30">
        <v>1</v>
      </c>
      <c r="D56" s="38" t="s">
        <v>132</v>
      </c>
      <c r="E56" s="30">
        <v>2023</v>
      </c>
      <c r="F56" s="42"/>
      <c r="G56" s="42">
        <v>1292242.95</v>
      </c>
      <c r="H56" s="42">
        <v>26520.17</v>
      </c>
      <c r="I56" s="42"/>
      <c r="J56" s="42">
        <v>695386.24</v>
      </c>
      <c r="K56" s="42"/>
      <c r="L56" s="42"/>
      <c r="M56" s="42"/>
      <c r="N56" s="42"/>
      <c r="O56" s="42"/>
      <c r="P56" s="42"/>
      <c r="Q56" s="42">
        <v>-83685.79</v>
      </c>
      <c r="R56" s="42">
        <v>5304.92</v>
      </c>
      <c r="S56" s="42">
        <v>634611.89</v>
      </c>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row>
    <row r="57" spans="1:86" s="27" customFormat="1" ht="15">
      <c r="A57" s="41" t="s">
        <v>201</v>
      </c>
      <c r="B57" s="30">
        <v>12000601</v>
      </c>
      <c r="C57" s="30">
        <v>1</v>
      </c>
      <c r="D57" s="38" t="s">
        <v>141</v>
      </c>
      <c r="E57" s="30">
        <v>2023</v>
      </c>
      <c r="F57" s="42"/>
      <c r="G57" s="42"/>
      <c r="H57" s="42"/>
      <c r="I57" s="42"/>
      <c r="J57" s="42"/>
      <c r="K57" s="42"/>
      <c r="L57" s="42"/>
      <c r="M57" s="42"/>
      <c r="N57" s="42"/>
      <c r="O57" s="42"/>
      <c r="P57" s="42"/>
      <c r="Q57" s="42"/>
      <c r="R57" s="42"/>
      <c r="S57" s="42">
        <v>804154.69</v>
      </c>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row>
    <row r="58" spans="1:86" s="27" customFormat="1" ht="15">
      <c r="A58" s="41" t="s">
        <v>202</v>
      </c>
      <c r="B58" s="30">
        <v>12000171</v>
      </c>
      <c r="C58" s="30">
        <v>1</v>
      </c>
      <c r="D58" s="38" t="s">
        <v>132</v>
      </c>
      <c r="E58" s="30">
        <v>2023</v>
      </c>
      <c r="F58" s="42"/>
      <c r="G58" s="42">
        <v>6724536.03</v>
      </c>
      <c r="H58" s="42"/>
      <c r="I58" s="42"/>
      <c r="J58" s="42">
        <v>2420420.72</v>
      </c>
      <c r="K58" s="42"/>
      <c r="L58" s="42"/>
      <c r="M58" s="42"/>
      <c r="N58" s="42"/>
      <c r="O58" s="42"/>
      <c r="P58" s="42"/>
      <c r="Q58" s="42"/>
      <c r="R58" s="42"/>
      <c r="S58" s="42">
        <v>2146483.72</v>
      </c>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row>
    <row r="59" spans="1:86" s="27" customFormat="1" ht="15">
      <c r="A59" s="41" t="s">
        <v>203</v>
      </c>
      <c r="B59" s="30">
        <v>12001512</v>
      </c>
      <c r="C59" s="30">
        <v>1</v>
      </c>
      <c r="D59" s="38" t="s">
        <v>141</v>
      </c>
      <c r="E59" s="30">
        <v>2023</v>
      </c>
      <c r="F59" s="42"/>
      <c r="G59" s="42"/>
      <c r="H59" s="42"/>
      <c r="I59" s="42"/>
      <c r="J59" s="42"/>
      <c r="K59" s="42"/>
      <c r="L59" s="42"/>
      <c r="M59" s="42"/>
      <c r="N59" s="42"/>
      <c r="O59" s="42"/>
      <c r="P59" s="42"/>
      <c r="Q59" s="42"/>
      <c r="R59" s="42"/>
      <c r="S59" s="42">
        <v>1004420.21</v>
      </c>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row>
    <row r="60" spans="1:86" s="27" customFormat="1" ht="15">
      <c r="A60" s="41" t="s">
        <v>204</v>
      </c>
      <c r="B60" s="30">
        <v>12001566</v>
      </c>
      <c r="C60" s="30">
        <v>1</v>
      </c>
      <c r="D60" s="38" t="s">
        <v>141</v>
      </c>
      <c r="E60" s="30">
        <v>2023</v>
      </c>
      <c r="F60" s="42"/>
      <c r="G60" s="42"/>
      <c r="H60" s="42"/>
      <c r="I60" s="42"/>
      <c r="J60" s="42"/>
      <c r="K60" s="42"/>
      <c r="L60" s="42"/>
      <c r="M60" s="42"/>
      <c r="N60" s="42"/>
      <c r="O60" s="42"/>
      <c r="P60" s="42"/>
      <c r="Q60" s="42"/>
      <c r="R60" s="42"/>
      <c r="S60" s="42">
        <v>1118147.28</v>
      </c>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row>
    <row r="61" spans="1:86" s="27" customFormat="1" ht="15">
      <c r="A61" s="41" t="s">
        <v>205</v>
      </c>
      <c r="B61" s="30">
        <v>12000597</v>
      </c>
      <c r="C61" s="30">
        <v>1</v>
      </c>
      <c r="D61" s="38" t="s">
        <v>132</v>
      </c>
      <c r="E61" s="30">
        <v>2023</v>
      </c>
      <c r="F61" s="42"/>
      <c r="G61" s="42"/>
      <c r="H61" s="42"/>
      <c r="I61" s="42"/>
      <c r="J61" s="42"/>
      <c r="K61" s="42"/>
      <c r="L61" s="42"/>
      <c r="M61" s="42"/>
      <c r="N61" s="42"/>
      <c r="O61" s="42"/>
      <c r="P61" s="42"/>
      <c r="Q61" s="42"/>
      <c r="R61" s="42"/>
      <c r="S61" s="42"/>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row>
    <row r="62" spans="1:86" s="27" customFormat="1" ht="15">
      <c r="A62" s="41" t="s">
        <v>207</v>
      </c>
      <c r="B62" s="30">
        <v>1200906</v>
      </c>
      <c r="C62" s="30">
        <v>1</v>
      </c>
      <c r="D62" s="38" t="s">
        <v>132</v>
      </c>
      <c r="E62" s="30">
        <v>2023</v>
      </c>
      <c r="F62" s="42"/>
      <c r="G62" s="42">
        <v>4113274.03</v>
      </c>
      <c r="H62" s="42"/>
      <c r="I62" s="42"/>
      <c r="J62" s="42">
        <v>1410293.61</v>
      </c>
      <c r="K62" s="42"/>
      <c r="L62" s="42"/>
      <c r="M62" s="42"/>
      <c r="N62" s="42"/>
      <c r="O62" s="42"/>
      <c r="P62" s="42"/>
      <c r="Q62" s="42"/>
      <c r="R62" s="42"/>
      <c r="S62" s="42">
        <v>1235054.14</v>
      </c>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row>
    <row r="63" spans="1:86" s="27" customFormat="1" ht="15">
      <c r="A63" s="41" t="s">
        <v>209</v>
      </c>
      <c r="B63" s="30">
        <v>10001082</v>
      </c>
      <c r="C63" s="30">
        <v>1</v>
      </c>
      <c r="D63" s="38" t="s">
        <v>132</v>
      </c>
      <c r="E63" s="30">
        <v>2022</v>
      </c>
      <c r="F63" s="42">
        <v>2955125</v>
      </c>
      <c r="G63" s="42">
        <v>3808494.2</v>
      </c>
      <c r="H63" s="42"/>
      <c r="I63" s="42">
        <v>1105340.42</v>
      </c>
      <c r="J63" s="42">
        <v>1626801.51</v>
      </c>
      <c r="K63" s="42"/>
      <c r="L63" s="42"/>
      <c r="M63" s="42">
        <v>137808.95</v>
      </c>
      <c r="N63" s="42">
        <v>1711975.63</v>
      </c>
      <c r="O63" s="42"/>
      <c r="P63" s="42"/>
      <c r="Q63" s="42"/>
      <c r="R63" s="42"/>
      <c r="S63" s="42">
        <v>1474190.73</v>
      </c>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row>
    <row r="64" spans="1:86" ht="15">
      <c r="A64" s="40"/>
      <c r="B64" s="40"/>
      <c r="C64" s="40"/>
      <c r="D64" s="31"/>
      <c r="E64" s="40"/>
      <c r="F64" s="40"/>
      <c r="G64" s="40"/>
      <c r="H64" s="40"/>
      <c r="I64" s="40"/>
      <c r="J64" s="40"/>
      <c r="K64" s="40"/>
      <c r="L64" s="40"/>
      <c r="M64" s="40"/>
      <c r="N64" s="40"/>
      <c r="O64" s="40"/>
      <c r="P64" s="40"/>
      <c r="Q64" s="40"/>
      <c r="R64" s="40"/>
      <c r="S64" s="40"/>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row>
    <row r="65" spans="1:86" ht="15">
      <c r="A65" s="40"/>
      <c r="B65" s="40"/>
      <c r="C65" s="40"/>
      <c r="D65" s="31"/>
      <c r="E65" s="40"/>
      <c r="F65" s="40"/>
      <c r="G65" s="40"/>
      <c r="H65" s="40"/>
      <c r="I65" s="40"/>
      <c r="J65" s="40"/>
      <c r="K65" s="40"/>
      <c r="L65" s="40"/>
      <c r="M65" s="40"/>
      <c r="N65" s="40"/>
      <c r="O65" s="40"/>
      <c r="P65" s="40"/>
      <c r="Q65" s="40"/>
      <c r="R65" s="40"/>
      <c r="S65" s="40"/>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row>
    <row r="66" spans="1:86" ht="15">
      <c r="A66" s="40"/>
      <c r="B66" s="40"/>
      <c r="C66" s="40"/>
      <c r="D66" s="31"/>
      <c r="E66" s="40"/>
      <c r="F66" s="40"/>
      <c r="G66" s="40"/>
      <c r="H66" s="40"/>
      <c r="I66" s="40"/>
      <c r="J66" s="40"/>
      <c r="K66" s="40"/>
      <c r="L66" s="40"/>
      <c r="M66" s="40"/>
      <c r="N66" s="40"/>
      <c r="O66" s="40"/>
      <c r="P66" s="40"/>
      <c r="Q66" s="40"/>
      <c r="R66" s="40"/>
      <c r="S66" s="40"/>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row>
    <row r="67" spans="1:86" ht="15">
      <c r="A67" s="40"/>
      <c r="B67" s="40"/>
      <c r="C67" s="40"/>
      <c r="D67" s="31"/>
      <c r="E67" s="40"/>
      <c r="F67" s="40"/>
      <c r="G67" s="40"/>
      <c r="H67" s="40"/>
      <c r="I67" s="40"/>
      <c r="J67" s="40"/>
      <c r="K67" s="40"/>
      <c r="L67" s="40"/>
      <c r="M67" s="40"/>
      <c r="N67" s="40"/>
      <c r="O67" s="40"/>
      <c r="P67" s="40"/>
      <c r="Q67" s="40"/>
      <c r="R67" s="40"/>
      <c r="S67" s="40"/>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row>
    <row r="68" spans="1:86" ht="15">
      <c r="A68" s="40"/>
      <c r="B68" s="40"/>
      <c r="C68" s="40"/>
      <c r="D68" s="31"/>
      <c r="E68" s="40"/>
      <c r="F68" s="40"/>
      <c r="G68" s="40"/>
      <c r="H68" s="40"/>
      <c r="I68" s="40"/>
      <c r="J68" s="40"/>
      <c r="K68" s="40"/>
      <c r="L68" s="40"/>
      <c r="M68" s="40"/>
      <c r="N68" s="40"/>
      <c r="O68" s="40"/>
      <c r="P68" s="40"/>
      <c r="Q68" s="40"/>
      <c r="R68" s="40"/>
      <c r="S68" s="40"/>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row>
    <row r="69" spans="1:86" ht="15">
      <c r="A69" s="40"/>
      <c r="B69" s="40"/>
      <c r="C69" s="40"/>
      <c r="D69" s="31"/>
      <c r="E69" s="40"/>
      <c r="F69" s="40"/>
      <c r="G69" s="40"/>
      <c r="H69" s="40"/>
      <c r="I69" s="40"/>
      <c r="J69" s="40"/>
      <c r="K69" s="40"/>
      <c r="L69" s="40"/>
      <c r="M69" s="40"/>
      <c r="N69" s="40"/>
      <c r="O69" s="40"/>
      <c r="P69" s="40"/>
      <c r="Q69" s="40"/>
      <c r="R69" s="40"/>
      <c r="S69" s="40"/>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row>
    <row r="70" spans="1:86" ht="15">
      <c r="A70" s="40"/>
      <c r="B70" s="40"/>
      <c r="C70" s="40"/>
      <c r="D70" s="31"/>
      <c r="E70" s="40"/>
      <c r="F70" s="40"/>
      <c r="G70" s="40"/>
      <c r="H70" s="40"/>
      <c r="I70" s="40"/>
      <c r="J70" s="40"/>
      <c r="K70" s="40"/>
      <c r="L70" s="40"/>
      <c r="M70" s="40"/>
      <c r="N70" s="40"/>
      <c r="O70" s="40"/>
      <c r="P70" s="40"/>
      <c r="Q70" s="40"/>
      <c r="R70" s="40"/>
      <c r="S70" s="40"/>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row>
    <row r="71" spans="1:86" ht="15">
      <c r="A71" s="40"/>
      <c r="B71" s="40"/>
      <c r="C71" s="40"/>
      <c r="D71" s="31"/>
      <c r="E71" s="40"/>
      <c r="F71" s="40"/>
      <c r="G71" s="40"/>
      <c r="H71" s="40"/>
      <c r="I71" s="40"/>
      <c r="J71" s="40"/>
      <c r="K71" s="40"/>
      <c r="L71" s="40"/>
      <c r="M71" s="40"/>
      <c r="N71" s="40"/>
      <c r="O71" s="40"/>
      <c r="P71" s="40"/>
      <c r="Q71" s="40"/>
      <c r="R71" s="40"/>
      <c r="S71" s="40"/>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row>
    <row r="72" spans="1:86" ht="15">
      <c r="A72" s="40"/>
      <c r="B72" s="40"/>
      <c r="C72" s="40"/>
      <c r="D72" s="31"/>
      <c r="E72" s="40"/>
      <c r="F72" s="40"/>
      <c r="G72" s="40"/>
      <c r="H72" s="40"/>
      <c r="I72" s="40"/>
      <c r="J72" s="40"/>
      <c r="K72" s="40"/>
      <c r="L72" s="40"/>
      <c r="M72" s="40"/>
      <c r="N72" s="40"/>
      <c r="O72" s="40"/>
      <c r="P72" s="40"/>
      <c r="Q72" s="40"/>
      <c r="R72" s="40"/>
      <c r="S72" s="40"/>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row>
    <row r="73" spans="1:86" ht="15">
      <c r="A73" s="40"/>
      <c r="B73" s="40"/>
      <c r="C73" s="40"/>
      <c r="D73" s="31"/>
      <c r="E73" s="40"/>
      <c r="F73" s="40"/>
      <c r="G73" s="40"/>
      <c r="H73" s="40"/>
      <c r="I73" s="40"/>
      <c r="J73" s="40"/>
      <c r="K73" s="40"/>
      <c r="L73" s="40"/>
      <c r="M73" s="40"/>
      <c r="N73" s="40"/>
      <c r="O73" s="40"/>
      <c r="P73" s="40"/>
      <c r="Q73" s="40"/>
      <c r="R73" s="40"/>
      <c r="S73" s="40"/>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row>
    <row r="74" spans="1:86" ht="15">
      <c r="A74" s="40"/>
      <c r="B74" s="40"/>
      <c r="C74" s="40"/>
      <c r="D74" s="31"/>
      <c r="E74" s="40"/>
      <c r="F74" s="40"/>
      <c r="G74" s="40"/>
      <c r="H74" s="40"/>
      <c r="I74" s="40"/>
      <c r="J74" s="40"/>
      <c r="K74" s="40"/>
      <c r="L74" s="40"/>
      <c r="M74" s="40"/>
      <c r="N74" s="40"/>
      <c r="O74" s="40"/>
      <c r="P74" s="40"/>
      <c r="Q74" s="40"/>
      <c r="R74" s="40"/>
      <c r="S74" s="40"/>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row>
    <row r="75" spans="1:86" ht="15">
      <c r="A75" s="40"/>
      <c r="B75" s="40"/>
      <c r="C75" s="40"/>
      <c r="D75" s="31"/>
      <c r="E75" s="40"/>
      <c r="F75" s="40"/>
      <c r="G75" s="40"/>
      <c r="H75" s="40"/>
      <c r="I75" s="40"/>
      <c r="J75" s="40"/>
      <c r="K75" s="40"/>
      <c r="L75" s="40"/>
      <c r="M75" s="40"/>
      <c r="N75" s="40"/>
      <c r="O75" s="40"/>
      <c r="P75" s="40"/>
      <c r="Q75" s="40"/>
      <c r="R75" s="40"/>
      <c r="S75" s="40"/>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row>
    <row r="76" spans="1:86" ht="15">
      <c r="A76" s="40"/>
      <c r="B76" s="40"/>
      <c r="C76" s="40"/>
      <c r="D76" s="31"/>
      <c r="E76" s="40"/>
      <c r="F76" s="40"/>
      <c r="G76" s="40"/>
      <c r="H76" s="40"/>
      <c r="I76" s="40"/>
      <c r="J76" s="40"/>
      <c r="K76" s="40"/>
      <c r="L76" s="40"/>
      <c r="M76" s="40"/>
      <c r="N76" s="40"/>
      <c r="O76" s="40"/>
      <c r="P76" s="40"/>
      <c r="Q76" s="40"/>
      <c r="R76" s="40"/>
      <c r="S76" s="40"/>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row>
    <row r="77" spans="1:86" ht="15">
      <c r="A77" s="40"/>
      <c r="B77" s="40"/>
      <c r="C77" s="40"/>
      <c r="D77" s="31"/>
      <c r="E77" s="40"/>
      <c r="F77" s="40"/>
      <c r="G77" s="40"/>
      <c r="H77" s="40"/>
      <c r="I77" s="40"/>
      <c r="J77" s="40"/>
      <c r="K77" s="40"/>
      <c r="L77" s="40"/>
      <c r="M77" s="40"/>
      <c r="N77" s="40"/>
      <c r="O77" s="40"/>
      <c r="P77" s="40"/>
      <c r="Q77" s="40"/>
      <c r="R77" s="40"/>
      <c r="S77" s="40"/>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row>
    <row r="78" spans="1:86" ht="15">
      <c r="A78" s="40"/>
      <c r="B78" s="40"/>
      <c r="C78" s="40"/>
      <c r="D78" s="31"/>
      <c r="E78" s="40"/>
      <c r="F78" s="40"/>
      <c r="G78" s="40"/>
      <c r="H78" s="40"/>
      <c r="I78" s="40"/>
      <c r="J78" s="40"/>
      <c r="K78" s="40"/>
      <c r="L78" s="40"/>
      <c r="M78" s="40"/>
      <c r="N78" s="40"/>
      <c r="O78" s="40"/>
      <c r="P78" s="40"/>
      <c r="Q78" s="40"/>
      <c r="R78" s="40"/>
      <c r="S78" s="40"/>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row>
    <row r="79" spans="1:86" ht="15">
      <c r="A79" s="40"/>
      <c r="B79" s="40"/>
      <c r="C79" s="40"/>
      <c r="D79" s="31"/>
      <c r="E79" s="40"/>
      <c r="F79" s="40"/>
      <c r="G79" s="40"/>
      <c r="H79" s="40"/>
      <c r="I79" s="40"/>
      <c r="J79" s="40"/>
      <c r="K79" s="40"/>
      <c r="L79" s="40"/>
      <c r="M79" s="40"/>
      <c r="N79" s="40"/>
      <c r="O79" s="40"/>
      <c r="P79" s="40"/>
      <c r="Q79" s="40"/>
      <c r="R79" s="40"/>
      <c r="S79" s="40"/>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row>
    <row r="80" spans="1:86" ht="15">
      <c r="A80" s="40"/>
      <c r="B80" s="40"/>
      <c r="C80" s="40"/>
      <c r="D80" s="31"/>
      <c r="E80" s="40"/>
      <c r="F80" s="40"/>
      <c r="G80" s="40"/>
      <c r="H80" s="40"/>
      <c r="I80" s="40"/>
      <c r="J80" s="40"/>
      <c r="K80" s="40"/>
      <c r="L80" s="40"/>
      <c r="M80" s="40"/>
      <c r="N80" s="40"/>
      <c r="O80" s="40"/>
      <c r="P80" s="40"/>
      <c r="Q80" s="40"/>
      <c r="R80" s="40"/>
      <c r="S80" s="40"/>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row>
    <row r="81" spans="1:86" ht="15">
      <c r="A81" s="40"/>
      <c r="B81" s="40"/>
      <c r="C81" s="40"/>
      <c r="D81" s="31"/>
      <c r="E81" s="40"/>
      <c r="F81" s="40"/>
      <c r="G81" s="40"/>
      <c r="H81" s="40"/>
      <c r="I81" s="40"/>
      <c r="J81" s="40"/>
      <c r="K81" s="40"/>
      <c r="L81" s="40"/>
      <c r="M81" s="40"/>
      <c r="N81" s="40"/>
      <c r="O81" s="40"/>
      <c r="P81" s="40"/>
      <c r="Q81" s="40"/>
      <c r="R81" s="40"/>
      <c r="S81" s="40"/>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row>
    <row r="82" spans="1:86" ht="15">
      <c r="A82" s="40"/>
      <c r="B82" s="40"/>
      <c r="C82" s="40"/>
      <c r="D82" s="31"/>
      <c r="E82" s="40"/>
      <c r="F82" s="40"/>
      <c r="G82" s="40"/>
      <c r="H82" s="40"/>
      <c r="I82" s="40"/>
      <c r="J82" s="40"/>
      <c r="K82" s="40"/>
      <c r="L82" s="40"/>
      <c r="M82" s="40"/>
      <c r="N82" s="40"/>
      <c r="O82" s="40"/>
      <c r="P82" s="40"/>
      <c r="Q82" s="40"/>
      <c r="R82" s="40"/>
      <c r="S82" s="40"/>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row>
    <row r="83" spans="1:86" ht="15">
      <c r="A83" s="40"/>
      <c r="B83" s="40"/>
      <c r="C83" s="40"/>
      <c r="D83" s="31"/>
      <c r="E83" s="40"/>
      <c r="F83" s="40"/>
      <c r="G83" s="40"/>
      <c r="H83" s="40"/>
      <c r="I83" s="40"/>
      <c r="J83" s="40"/>
      <c r="K83" s="40"/>
      <c r="L83" s="40"/>
      <c r="M83" s="40"/>
      <c r="N83" s="40"/>
      <c r="O83" s="40"/>
      <c r="P83" s="40"/>
      <c r="Q83" s="40"/>
      <c r="R83" s="40"/>
      <c r="S83" s="40"/>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row>
    <row r="84" spans="1:86" ht="15">
      <c r="A84" s="40"/>
      <c r="B84" s="40"/>
      <c r="C84" s="40"/>
      <c r="D84" s="31"/>
      <c r="E84" s="40"/>
      <c r="F84" s="40"/>
      <c r="G84" s="40"/>
      <c r="H84" s="40"/>
      <c r="I84" s="40"/>
      <c r="J84" s="40"/>
      <c r="K84" s="40"/>
      <c r="L84" s="40"/>
      <c r="M84" s="40"/>
      <c r="N84" s="40"/>
      <c r="O84" s="40"/>
      <c r="P84" s="40"/>
      <c r="Q84" s="40"/>
      <c r="R84" s="40"/>
      <c r="S84" s="40"/>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row>
    <row r="85" spans="1:86" ht="15">
      <c r="A85" s="40"/>
      <c r="B85" s="40"/>
      <c r="C85" s="40"/>
      <c r="D85" s="31"/>
      <c r="E85" s="40"/>
      <c r="F85" s="40"/>
      <c r="G85" s="40"/>
      <c r="H85" s="40"/>
      <c r="I85" s="40"/>
      <c r="J85" s="40"/>
      <c r="K85" s="40"/>
      <c r="L85" s="40"/>
      <c r="M85" s="40"/>
      <c r="N85" s="40"/>
      <c r="O85" s="40"/>
      <c r="P85" s="40"/>
      <c r="Q85" s="40"/>
      <c r="R85" s="40"/>
      <c r="S85" s="40"/>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row>
    <row r="86" spans="1:86" ht="15">
      <c r="A86" s="40"/>
      <c r="B86" s="40"/>
      <c r="C86" s="40"/>
      <c r="D86" s="31"/>
      <c r="E86" s="40"/>
      <c r="F86" s="40"/>
      <c r="G86" s="40"/>
      <c r="H86" s="40"/>
      <c r="I86" s="40"/>
      <c r="J86" s="40"/>
      <c r="K86" s="40"/>
      <c r="L86" s="40"/>
      <c r="M86" s="40"/>
      <c r="N86" s="40"/>
      <c r="O86" s="40"/>
      <c r="P86" s="40"/>
      <c r="Q86" s="40"/>
      <c r="R86" s="40"/>
      <c r="S86" s="40"/>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row>
    <row r="87" spans="1:86" ht="15">
      <c r="A87" s="40"/>
      <c r="B87" s="40"/>
      <c r="C87" s="40"/>
      <c r="D87" s="31"/>
      <c r="E87" s="40"/>
      <c r="F87" s="40"/>
      <c r="G87" s="40"/>
      <c r="H87" s="40"/>
      <c r="I87" s="40"/>
      <c r="J87" s="40"/>
      <c r="K87" s="40"/>
      <c r="L87" s="40"/>
      <c r="M87" s="40"/>
      <c r="N87" s="40"/>
      <c r="O87" s="40"/>
      <c r="P87" s="40"/>
      <c r="Q87" s="40"/>
      <c r="R87" s="40"/>
      <c r="S87" s="40"/>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row>
    <row r="88" spans="1:86" ht="15">
      <c r="A88" s="40"/>
      <c r="B88" s="40"/>
      <c r="C88" s="40"/>
      <c r="D88" s="31"/>
      <c r="E88" s="40"/>
      <c r="F88" s="40"/>
      <c r="G88" s="40"/>
      <c r="H88" s="40"/>
      <c r="I88" s="40"/>
      <c r="J88" s="40"/>
      <c r="K88" s="40"/>
      <c r="L88" s="40"/>
      <c r="M88" s="40"/>
      <c r="N88" s="40"/>
      <c r="O88" s="40"/>
      <c r="P88" s="40"/>
      <c r="Q88" s="40"/>
      <c r="R88" s="40"/>
      <c r="S88" s="40"/>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row>
    <row r="89" spans="1:86" ht="15">
      <c r="A89" s="40"/>
      <c r="B89" s="40"/>
      <c r="C89" s="40"/>
      <c r="D89" s="31"/>
      <c r="E89" s="40"/>
      <c r="F89" s="40"/>
      <c r="G89" s="40"/>
      <c r="H89" s="40"/>
      <c r="I89" s="40"/>
      <c r="J89" s="40"/>
      <c r="K89" s="40"/>
      <c r="L89" s="40"/>
      <c r="M89" s="40"/>
      <c r="N89" s="40"/>
      <c r="O89" s="40"/>
      <c r="P89" s="40"/>
      <c r="Q89" s="40"/>
      <c r="R89" s="40"/>
      <c r="S89" s="40"/>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row>
    <row r="90" spans="1:86" ht="15">
      <c r="A90" s="40"/>
      <c r="B90" s="40"/>
      <c r="C90" s="40"/>
      <c r="D90" s="31"/>
      <c r="E90" s="40"/>
      <c r="F90" s="40"/>
      <c r="G90" s="40"/>
      <c r="H90" s="40"/>
      <c r="I90" s="40"/>
      <c r="J90" s="40"/>
      <c r="K90" s="40"/>
      <c r="L90" s="40"/>
      <c r="M90" s="40"/>
      <c r="N90" s="40"/>
      <c r="O90" s="40"/>
      <c r="P90" s="40"/>
      <c r="Q90" s="40"/>
      <c r="R90" s="40"/>
      <c r="S90" s="40"/>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row>
    <row r="91" spans="1:86" ht="15">
      <c r="A91" s="40"/>
      <c r="B91" s="40"/>
      <c r="C91" s="40"/>
      <c r="D91" s="31"/>
      <c r="E91" s="40"/>
      <c r="F91" s="40"/>
      <c r="G91" s="40"/>
      <c r="H91" s="40"/>
      <c r="I91" s="40"/>
      <c r="J91" s="40"/>
      <c r="K91" s="40"/>
      <c r="L91" s="40"/>
      <c r="M91" s="40"/>
      <c r="N91" s="40"/>
      <c r="O91" s="40"/>
      <c r="P91" s="40"/>
      <c r="Q91" s="40"/>
      <c r="R91" s="40"/>
      <c r="S91" s="40"/>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row>
    <row r="92" spans="1:86" ht="15">
      <c r="A92" s="40"/>
      <c r="B92" s="40"/>
      <c r="C92" s="40"/>
      <c r="D92" s="31"/>
      <c r="E92" s="40"/>
      <c r="F92" s="40"/>
      <c r="G92" s="40"/>
      <c r="H92" s="40"/>
      <c r="I92" s="40"/>
      <c r="J92" s="40"/>
      <c r="K92" s="40"/>
      <c r="L92" s="40"/>
      <c r="M92" s="40"/>
      <c r="N92" s="40"/>
      <c r="O92" s="40"/>
      <c r="P92" s="40"/>
      <c r="Q92" s="40"/>
      <c r="R92" s="40"/>
      <c r="S92" s="40"/>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row>
    <row r="93" spans="1:86" ht="15">
      <c r="A93" s="40"/>
      <c r="B93" s="40"/>
      <c r="C93" s="40"/>
      <c r="D93" s="31"/>
      <c r="E93" s="40"/>
      <c r="F93" s="40"/>
      <c r="G93" s="40"/>
      <c r="H93" s="40"/>
      <c r="I93" s="40"/>
      <c r="J93" s="40"/>
      <c r="K93" s="40"/>
      <c r="L93" s="40"/>
      <c r="M93" s="40"/>
      <c r="N93" s="40"/>
      <c r="O93" s="40"/>
      <c r="P93" s="40"/>
      <c r="Q93" s="40"/>
      <c r="R93" s="40"/>
      <c r="S93" s="40"/>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row>
    <row r="94" spans="1:86" ht="15">
      <c r="A94" s="40"/>
      <c r="B94" s="40"/>
      <c r="C94" s="40"/>
      <c r="D94" s="31"/>
      <c r="E94" s="40"/>
      <c r="F94" s="40"/>
      <c r="G94" s="40"/>
      <c r="H94" s="40"/>
      <c r="I94" s="40"/>
      <c r="J94" s="40"/>
      <c r="K94" s="40"/>
      <c r="L94" s="40"/>
      <c r="M94" s="40"/>
      <c r="N94" s="40"/>
      <c r="O94" s="40"/>
      <c r="P94" s="40"/>
      <c r="Q94" s="40"/>
      <c r="R94" s="40"/>
      <c r="S94" s="40"/>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row>
    <row r="95" spans="1:86" ht="15">
      <c r="A95" s="40"/>
      <c r="B95" s="40"/>
      <c r="C95" s="40"/>
      <c r="D95" s="31"/>
      <c r="E95" s="40"/>
      <c r="F95" s="40"/>
      <c r="G95" s="40"/>
      <c r="H95" s="40"/>
      <c r="I95" s="40"/>
      <c r="J95" s="40"/>
      <c r="K95" s="40"/>
      <c r="L95" s="40"/>
      <c r="M95" s="40"/>
      <c r="N95" s="40"/>
      <c r="O95" s="40"/>
      <c r="P95" s="40"/>
      <c r="Q95" s="40"/>
      <c r="R95" s="40"/>
      <c r="S95" s="40"/>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row>
    <row r="96" spans="1:86" ht="15">
      <c r="A96" s="40"/>
      <c r="B96" s="40"/>
      <c r="C96" s="40"/>
      <c r="D96" s="31"/>
      <c r="E96" s="40"/>
      <c r="F96" s="40"/>
      <c r="G96" s="40"/>
      <c r="H96" s="40"/>
      <c r="I96" s="40"/>
      <c r="J96" s="40"/>
      <c r="K96" s="40"/>
      <c r="L96" s="40"/>
      <c r="M96" s="40"/>
      <c r="N96" s="40"/>
      <c r="O96" s="40"/>
      <c r="P96" s="40"/>
      <c r="Q96" s="40"/>
      <c r="R96" s="40"/>
      <c r="S96" s="40"/>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row>
    <row r="97" spans="1:86" ht="15">
      <c r="A97" s="40"/>
      <c r="B97" s="40"/>
      <c r="C97" s="40"/>
      <c r="D97" s="31"/>
      <c r="E97" s="40"/>
      <c r="F97" s="40"/>
      <c r="G97" s="40"/>
      <c r="H97" s="40"/>
      <c r="I97" s="40"/>
      <c r="J97" s="40"/>
      <c r="K97" s="40"/>
      <c r="L97" s="40"/>
      <c r="M97" s="40"/>
      <c r="N97" s="40"/>
      <c r="O97" s="40"/>
      <c r="P97" s="40"/>
      <c r="Q97" s="40"/>
      <c r="R97" s="40"/>
      <c r="S97" s="40"/>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row>
    <row r="98" spans="1:86" ht="15">
      <c r="A98" s="40"/>
      <c r="B98" s="40"/>
      <c r="C98" s="40"/>
      <c r="D98" s="31"/>
      <c r="E98" s="40"/>
      <c r="F98" s="40"/>
      <c r="G98" s="40"/>
      <c r="H98" s="40"/>
      <c r="I98" s="40"/>
      <c r="J98" s="40"/>
      <c r="K98" s="40"/>
      <c r="L98" s="40"/>
      <c r="M98" s="40"/>
      <c r="N98" s="40"/>
      <c r="O98" s="40"/>
      <c r="P98" s="40"/>
      <c r="Q98" s="40"/>
      <c r="R98" s="40"/>
      <c r="S98" s="40"/>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row>
    <row r="99" spans="1:86" ht="15">
      <c r="A99" s="40"/>
      <c r="B99" s="40"/>
      <c r="C99" s="40"/>
      <c r="D99" s="31"/>
      <c r="E99" s="40"/>
      <c r="F99" s="40"/>
      <c r="G99" s="40"/>
      <c r="H99" s="40"/>
      <c r="I99" s="40"/>
      <c r="J99" s="40"/>
      <c r="K99" s="40"/>
      <c r="L99" s="40"/>
      <c r="M99" s="40"/>
      <c r="N99" s="40"/>
      <c r="O99" s="40"/>
      <c r="P99" s="40"/>
      <c r="Q99" s="40"/>
      <c r="R99" s="40"/>
      <c r="S99" s="40"/>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row>
    <row r="100" spans="1:86" ht="15">
      <c r="A100" s="40"/>
      <c r="B100" s="40"/>
      <c r="C100" s="40"/>
      <c r="D100" s="31"/>
      <c r="E100" s="40"/>
      <c r="F100" s="40"/>
      <c r="G100" s="40"/>
      <c r="H100" s="40"/>
      <c r="I100" s="40"/>
      <c r="J100" s="40"/>
      <c r="K100" s="40"/>
      <c r="L100" s="40"/>
      <c r="M100" s="40"/>
      <c r="N100" s="40"/>
      <c r="O100" s="40"/>
      <c r="P100" s="40"/>
      <c r="Q100" s="40"/>
      <c r="R100" s="40"/>
      <c r="S100" s="40"/>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row>
    <row r="101" spans="1:86" ht="15">
      <c r="A101" s="40"/>
      <c r="B101" s="40"/>
      <c r="C101" s="40"/>
      <c r="D101" s="31"/>
      <c r="E101" s="40"/>
      <c r="F101" s="40"/>
      <c r="G101" s="40"/>
      <c r="H101" s="40"/>
      <c r="I101" s="40"/>
      <c r="J101" s="40"/>
      <c r="K101" s="40"/>
      <c r="L101" s="40"/>
      <c r="M101" s="40"/>
      <c r="N101" s="40"/>
      <c r="O101" s="40"/>
      <c r="P101" s="40"/>
      <c r="Q101" s="40"/>
      <c r="R101" s="40"/>
      <c r="S101" s="40"/>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row>
    <row r="102" spans="1:86" ht="15">
      <c r="A102" s="40"/>
      <c r="B102" s="40"/>
      <c r="C102" s="40"/>
      <c r="D102" s="31"/>
      <c r="E102" s="40"/>
      <c r="F102" s="40"/>
      <c r="G102" s="40"/>
      <c r="H102" s="40"/>
      <c r="I102" s="40"/>
      <c r="J102" s="40"/>
      <c r="K102" s="40"/>
      <c r="L102" s="40"/>
      <c r="M102" s="40"/>
      <c r="N102" s="40"/>
      <c r="O102" s="40"/>
      <c r="P102" s="40"/>
      <c r="Q102" s="40"/>
      <c r="R102" s="40"/>
      <c r="S102" s="40"/>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row>
    <row r="103" spans="1:86" ht="15">
      <c r="A103" s="40"/>
      <c r="B103" s="40"/>
      <c r="C103" s="40"/>
      <c r="D103" s="31"/>
      <c r="E103" s="40"/>
      <c r="F103" s="40"/>
      <c r="G103" s="40"/>
      <c r="H103" s="40"/>
      <c r="I103" s="40"/>
      <c r="J103" s="40"/>
      <c r="K103" s="40"/>
      <c r="L103" s="40"/>
      <c r="M103" s="40"/>
      <c r="N103" s="40"/>
      <c r="O103" s="40"/>
      <c r="P103" s="40"/>
      <c r="Q103" s="40"/>
      <c r="R103" s="40"/>
      <c r="S103" s="40"/>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row>
    <row r="104" spans="1:86" ht="15">
      <c r="A104" s="40"/>
      <c r="B104" s="40"/>
      <c r="C104" s="40"/>
      <c r="D104" s="31"/>
      <c r="E104" s="40"/>
      <c r="F104" s="40"/>
      <c r="G104" s="40"/>
      <c r="H104" s="40"/>
      <c r="I104" s="40"/>
      <c r="J104" s="40"/>
      <c r="K104" s="40"/>
      <c r="L104" s="40"/>
      <c r="M104" s="40"/>
      <c r="N104" s="40"/>
      <c r="O104" s="40"/>
      <c r="P104" s="40"/>
      <c r="Q104" s="40"/>
      <c r="R104" s="40"/>
      <c r="S104" s="40"/>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row>
    <row r="105" spans="1:86" ht="15">
      <c r="A105" s="40"/>
      <c r="B105" s="40"/>
      <c r="C105" s="40"/>
      <c r="D105" s="31"/>
      <c r="E105" s="40"/>
      <c r="F105" s="40"/>
      <c r="G105" s="40"/>
      <c r="H105" s="40"/>
      <c r="I105" s="40"/>
      <c r="J105" s="40"/>
      <c r="K105" s="40"/>
      <c r="L105" s="40"/>
      <c r="M105" s="40"/>
      <c r="N105" s="40"/>
      <c r="O105" s="40"/>
      <c r="P105" s="40"/>
      <c r="Q105" s="40"/>
      <c r="R105" s="40"/>
      <c r="S105" s="40"/>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row>
    <row r="106" spans="1:86" ht="15">
      <c r="A106" s="40"/>
      <c r="B106" s="40"/>
      <c r="C106" s="40"/>
      <c r="D106" s="31"/>
      <c r="E106" s="40"/>
      <c r="F106" s="40"/>
      <c r="G106" s="40"/>
      <c r="H106" s="40"/>
      <c r="I106" s="40"/>
      <c r="J106" s="40"/>
      <c r="K106" s="40"/>
      <c r="L106" s="40"/>
      <c r="M106" s="40"/>
      <c r="N106" s="40"/>
      <c r="O106" s="40"/>
      <c r="P106" s="40"/>
      <c r="Q106" s="40"/>
      <c r="R106" s="40"/>
      <c r="S106" s="40"/>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row>
    <row r="107" spans="1:86" ht="15">
      <c r="A107" s="40"/>
      <c r="B107" s="40"/>
      <c r="C107" s="40"/>
      <c r="D107" s="31"/>
      <c r="E107" s="40"/>
      <c r="F107" s="40"/>
      <c r="G107" s="40"/>
      <c r="H107" s="40"/>
      <c r="I107" s="40"/>
      <c r="J107" s="40"/>
      <c r="K107" s="40"/>
      <c r="L107" s="40"/>
      <c r="M107" s="40"/>
      <c r="N107" s="40"/>
      <c r="O107" s="40"/>
      <c r="P107" s="40"/>
      <c r="Q107" s="40"/>
      <c r="R107" s="40"/>
      <c r="S107" s="40"/>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row>
    <row r="108" spans="1:86" ht="15">
      <c r="A108" s="40"/>
      <c r="B108" s="40"/>
      <c r="C108" s="40"/>
      <c r="D108" s="31"/>
      <c r="E108" s="40"/>
      <c r="F108" s="40"/>
      <c r="G108" s="40"/>
      <c r="H108" s="40"/>
      <c r="I108" s="40"/>
      <c r="J108" s="40"/>
      <c r="K108" s="40"/>
      <c r="L108" s="40"/>
      <c r="M108" s="40"/>
      <c r="N108" s="40"/>
      <c r="O108" s="40"/>
      <c r="P108" s="40"/>
      <c r="Q108" s="40"/>
      <c r="R108" s="40"/>
      <c r="S108" s="40"/>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row>
    <row r="109" spans="1:86" ht="15">
      <c r="A109" s="40"/>
      <c r="B109" s="40"/>
      <c r="C109" s="40"/>
      <c r="D109" s="31"/>
      <c r="E109" s="40"/>
      <c r="F109" s="40"/>
      <c r="G109" s="40"/>
      <c r="H109" s="40"/>
      <c r="I109" s="40"/>
      <c r="J109" s="40"/>
      <c r="K109" s="40"/>
      <c r="L109" s="40"/>
      <c r="M109" s="40"/>
      <c r="N109" s="40"/>
      <c r="O109" s="40"/>
      <c r="P109" s="40"/>
      <c r="Q109" s="40"/>
      <c r="R109" s="40"/>
      <c r="S109" s="40"/>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row>
    <row r="110" spans="1:86" ht="15">
      <c r="A110" s="40"/>
      <c r="B110" s="40"/>
      <c r="C110" s="40"/>
      <c r="D110" s="31"/>
      <c r="E110" s="40"/>
      <c r="F110" s="40"/>
      <c r="G110" s="40"/>
      <c r="H110" s="40"/>
      <c r="I110" s="40"/>
      <c r="J110" s="40"/>
      <c r="K110" s="40"/>
      <c r="L110" s="40"/>
      <c r="M110" s="40"/>
      <c r="N110" s="40"/>
      <c r="O110" s="40"/>
      <c r="P110" s="40"/>
      <c r="Q110" s="40"/>
      <c r="R110" s="40"/>
      <c r="S110" s="40"/>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row>
    <row r="111" spans="1:86" ht="15">
      <c r="A111" s="34"/>
      <c r="B111" s="34"/>
      <c r="C111" s="34"/>
      <c r="D111" s="34"/>
      <c r="E111" s="40"/>
      <c r="F111" s="40"/>
      <c r="G111" s="40"/>
      <c r="H111" s="40"/>
      <c r="I111" s="40"/>
      <c r="J111" s="40"/>
      <c r="K111" s="40"/>
      <c r="L111" s="40"/>
      <c r="M111" s="40"/>
      <c r="N111" s="40"/>
      <c r="O111" s="40"/>
      <c r="P111" s="40"/>
      <c r="Q111" s="40"/>
      <c r="R111" s="40"/>
      <c r="S111" s="40"/>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row>
    <row r="112" spans="1:86" ht="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row>
    <row r="113" spans="1:86" ht="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row>
    <row r="114" spans="1:86" ht="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row>
    <row r="115" spans="1:86" ht="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row>
    <row r="116" spans="1:86" ht="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row>
    <row r="117" spans="1:86" ht="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row>
    <row r="118" spans="1:86" ht="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row>
    <row r="119" spans="1:86" ht="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row>
    <row r="120" spans="1:86" ht="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row>
    <row r="121" spans="1:86" ht="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row>
    <row r="122" spans="1:86" ht="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row>
    <row r="123" spans="1:86" ht="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row>
    <row r="124" spans="1:86" ht="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row>
    <row r="125" spans="1:86" ht="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row>
    <row r="126" spans="1:86" ht="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row>
    <row r="127" spans="1:86" ht="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row>
    <row r="128" spans="1:86" ht="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row>
    <row r="129" spans="1:86" ht="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row>
  </sheetData>
  <sheetProtection algorithmName="SHA-512" hashValue="RPHRBuDgVudKS3CQbEGIDV6C/1a/Wygf6A8d2YysGjti8iDLTqSJdiaCLc9CTEUE9Ng02UA1tTC2ja/Ph1/LiQ==" saltValue="a3inU4TWr/E8l27U0ulAfQ==" spinCount="100000" sheet="1" objects="1" scenarios="1" selectLockedCells="1" selectUnlockedCells="1"/>
  <dataValidations count="1">
    <dataValidation type="list" allowBlank="1" showInputMessage="1" showErrorMessage="1" sqref="D5:D110">
      <formula1>"Regelverfahren, vereinfachtes Verfahren"</formula1>
    </dataValidation>
  </dataValidations>
  <printOptions/>
  <pageMargins left="0.7086614173228347" right="0.7086614173228347" top="0.7874015748031497" bottom="0.7874015748031497" header="0.31496062992125984" footer="0.31496062992125984"/>
  <pageSetup fitToWidth="8" fitToHeight="1" horizontalDpi="600" verticalDpi="600" orientation="landscape" paperSize="9" scale="45"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253"/>
  <sheetViews>
    <sheetView workbookViewId="0" topLeftCell="A1">
      <pane ySplit="4" topLeftCell="A5" activePane="bottomLeft" state="frozen"/>
      <selection pane="bottomLeft" activeCell="E17" sqref="E17"/>
    </sheetView>
  </sheetViews>
  <sheetFormatPr defaultColWidth="11.421875" defaultRowHeight="15"/>
  <cols>
    <col min="1" max="1" width="59.28125" style="19" customWidth="1"/>
    <col min="4" max="4" width="22.7109375" style="4" bestFit="1" customWidth="1"/>
    <col min="5" max="5" width="18.7109375" style="4" customWidth="1"/>
    <col min="6" max="6" width="24.00390625" style="20" customWidth="1"/>
    <col min="7" max="7" width="11.57421875" style="4" customWidth="1"/>
    <col min="8" max="12" width="27.7109375" style="0" customWidth="1"/>
    <col min="13" max="14" width="27.7109375" style="4" customWidth="1"/>
  </cols>
  <sheetData>
    <row r="1" spans="1:14" ht="15">
      <c r="A1" s="14" t="s">
        <v>0</v>
      </c>
      <c r="B1" s="1"/>
      <c r="C1" s="1"/>
      <c r="D1" s="1" t="s">
        <v>11</v>
      </c>
      <c r="E1" s="1"/>
      <c r="F1" s="15"/>
      <c r="G1" s="1"/>
      <c r="H1" s="23">
        <v>14</v>
      </c>
      <c r="I1" s="23">
        <v>15</v>
      </c>
      <c r="J1" s="23">
        <v>16</v>
      </c>
      <c r="K1" s="23">
        <v>17</v>
      </c>
      <c r="L1" s="23">
        <v>18</v>
      </c>
      <c r="M1" s="23">
        <v>19</v>
      </c>
      <c r="N1" s="23">
        <v>20</v>
      </c>
    </row>
    <row r="2" spans="1:14" ht="15">
      <c r="A2" s="16" t="s">
        <v>12</v>
      </c>
      <c r="B2" s="2"/>
      <c r="C2" s="2"/>
      <c r="D2" s="2"/>
      <c r="E2" s="2"/>
      <c r="F2" s="17"/>
      <c r="G2" s="2"/>
      <c r="H2" s="2">
        <v>8</v>
      </c>
      <c r="I2" s="2">
        <v>8</v>
      </c>
      <c r="J2" s="2">
        <v>8</v>
      </c>
      <c r="K2" s="2">
        <v>8</v>
      </c>
      <c r="L2" s="2">
        <v>8</v>
      </c>
      <c r="M2" s="2">
        <v>8</v>
      </c>
      <c r="N2" s="2">
        <v>8</v>
      </c>
    </row>
    <row r="3" spans="1:14" ht="42.75">
      <c r="A3" s="24" t="s">
        <v>2</v>
      </c>
      <c r="B3" s="25" t="s">
        <v>3</v>
      </c>
      <c r="C3" s="25" t="s">
        <v>4</v>
      </c>
      <c r="D3" s="24" t="s">
        <v>13</v>
      </c>
      <c r="E3" s="24" t="s">
        <v>14</v>
      </c>
      <c r="F3" s="24" t="s">
        <v>5</v>
      </c>
      <c r="G3" s="24" t="s">
        <v>6</v>
      </c>
      <c r="H3" s="25" t="s">
        <v>15</v>
      </c>
      <c r="I3" s="25" t="s">
        <v>16</v>
      </c>
      <c r="J3" s="25" t="s">
        <v>17</v>
      </c>
      <c r="K3" s="25" t="s">
        <v>18</v>
      </c>
      <c r="L3" s="25" t="s">
        <v>19</v>
      </c>
      <c r="M3" s="24" t="s">
        <v>21</v>
      </c>
      <c r="N3" s="24" t="s">
        <v>20</v>
      </c>
    </row>
    <row r="4" spans="1:14" ht="15">
      <c r="A4" s="24"/>
      <c r="B4" s="25"/>
      <c r="C4" s="25"/>
      <c r="D4" s="24"/>
      <c r="E4" s="24"/>
      <c r="F4" s="24"/>
      <c r="G4" s="24"/>
      <c r="H4" s="25" t="s">
        <v>9</v>
      </c>
      <c r="I4" s="25" t="s">
        <v>9</v>
      </c>
      <c r="J4" s="25" t="s">
        <v>9</v>
      </c>
      <c r="K4" s="25" t="s">
        <v>9</v>
      </c>
      <c r="L4" s="25" t="s">
        <v>9</v>
      </c>
      <c r="M4" s="24"/>
      <c r="N4" s="24" t="s">
        <v>10</v>
      </c>
    </row>
    <row r="5" spans="1:93" s="27" customFormat="1" ht="15">
      <c r="A5" s="53" t="s">
        <v>131</v>
      </c>
      <c r="B5" s="54">
        <v>10000563</v>
      </c>
      <c r="C5" s="38">
        <v>1</v>
      </c>
      <c r="D5" s="38" t="s">
        <v>127</v>
      </c>
      <c r="E5" s="38"/>
      <c r="F5" s="38" t="s">
        <v>132</v>
      </c>
      <c r="G5" s="54">
        <v>2023</v>
      </c>
      <c r="H5" s="55">
        <v>3166142</v>
      </c>
      <c r="I5" s="55">
        <v>4423372</v>
      </c>
      <c r="J5" s="55">
        <v>2210696</v>
      </c>
      <c r="K5" s="55">
        <v>328760</v>
      </c>
      <c r="L5" s="55">
        <v>2212676</v>
      </c>
      <c r="M5" s="56">
        <v>0.035</v>
      </c>
      <c r="N5" s="57">
        <v>380</v>
      </c>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row>
    <row r="6" spans="1:93" s="27" customFormat="1" ht="15">
      <c r="A6" s="53" t="s">
        <v>133</v>
      </c>
      <c r="B6" s="54">
        <v>10000938</v>
      </c>
      <c r="C6" s="38">
        <v>1</v>
      </c>
      <c r="D6" s="38" t="s">
        <v>127</v>
      </c>
      <c r="E6" s="38"/>
      <c r="F6" s="38" t="s">
        <v>132</v>
      </c>
      <c r="G6" s="54">
        <v>2023</v>
      </c>
      <c r="H6" s="55">
        <v>1504776</v>
      </c>
      <c r="I6" s="55">
        <v>3985937</v>
      </c>
      <c r="J6" s="55">
        <v>1667414</v>
      </c>
      <c r="K6" s="55"/>
      <c r="L6" s="55">
        <v>2318523</v>
      </c>
      <c r="M6" s="56">
        <v>0.035</v>
      </c>
      <c r="N6" s="57">
        <v>380</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row>
    <row r="7" spans="1:93" s="27" customFormat="1" ht="15">
      <c r="A7" s="53" t="s">
        <v>134</v>
      </c>
      <c r="B7" s="54">
        <v>10000365</v>
      </c>
      <c r="C7" s="38">
        <v>1</v>
      </c>
      <c r="D7" s="38" t="s">
        <v>127</v>
      </c>
      <c r="E7" s="38"/>
      <c r="F7" s="38" t="s">
        <v>132</v>
      </c>
      <c r="G7" s="54">
        <v>2023</v>
      </c>
      <c r="H7" s="55">
        <v>1291301</v>
      </c>
      <c r="I7" s="55">
        <v>2855062</v>
      </c>
      <c r="J7" s="55">
        <v>631546</v>
      </c>
      <c r="K7" s="55"/>
      <c r="L7" s="55">
        <v>2223516</v>
      </c>
      <c r="M7" s="56">
        <v>0.035</v>
      </c>
      <c r="N7" s="57">
        <v>350</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row>
    <row r="8" spans="1:93" s="27" customFormat="1" ht="15">
      <c r="A8" s="53" t="s">
        <v>136</v>
      </c>
      <c r="B8" s="54">
        <v>10000546</v>
      </c>
      <c r="C8" s="38">
        <v>1</v>
      </c>
      <c r="D8" s="38" t="s">
        <v>127</v>
      </c>
      <c r="E8" s="38"/>
      <c r="F8" s="38" t="s">
        <v>132</v>
      </c>
      <c r="G8" s="54">
        <v>2023</v>
      </c>
      <c r="H8" s="55">
        <v>2321559</v>
      </c>
      <c r="I8" s="55">
        <v>7878212</v>
      </c>
      <c r="J8" s="55">
        <v>1078695</v>
      </c>
      <c r="K8" s="55">
        <v>3340642</v>
      </c>
      <c r="L8" s="55">
        <v>3458875</v>
      </c>
      <c r="M8" s="58">
        <v>0.035</v>
      </c>
      <c r="N8" s="57">
        <v>390</v>
      </c>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row>
    <row r="9" spans="1:93" s="27" customFormat="1" ht="15">
      <c r="A9" s="53" t="s">
        <v>135</v>
      </c>
      <c r="B9" s="54">
        <v>10000634</v>
      </c>
      <c r="C9" s="38">
        <v>1</v>
      </c>
      <c r="D9" s="38" t="s">
        <v>127</v>
      </c>
      <c r="E9" s="38"/>
      <c r="F9" s="38" t="s">
        <v>132</v>
      </c>
      <c r="G9" s="54">
        <v>2023</v>
      </c>
      <c r="H9" s="55">
        <v>4110764</v>
      </c>
      <c r="I9" s="55">
        <v>9301302</v>
      </c>
      <c r="J9" s="55">
        <v>2619375</v>
      </c>
      <c r="K9" s="55"/>
      <c r="L9" s="55">
        <v>6681926</v>
      </c>
      <c r="M9" s="58">
        <v>0.035</v>
      </c>
      <c r="N9" s="57">
        <v>380</v>
      </c>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row>
    <row r="10" spans="1:93" s="27" customFormat="1" ht="15">
      <c r="A10" s="53" t="s">
        <v>137</v>
      </c>
      <c r="B10" s="54">
        <v>10003755</v>
      </c>
      <c r="C10" s="38">
        <v>1</v>
      </c>
      <c r="D10" s="38" t="s">
        <v>127</v>
      </c>
      <c r="E10" s="38"/>
      <c r="F10" s="38" t="s">
        <v>132</v>
      </c>
      <c r="G10" s="54">
        <v>2023</v>
      </c>
      <c r="H10" s="55">
        <v>3651964</v>
      </c>
      <c r="I10" s="55">
        <v>9541375</v>
      </c>
      <c r="J10" s="55">
        <v>2200925</v>
      </c>
      <c r="K10" s="55">
        <v>3491368</v>
      </c>
      <c r="L10" s="55">
        <v>3849082</v>
      </c>
      <c r="M10" s="58">
        <v>0.035</v>
      </c>
      <c r="N10" s="57">
        <v>400.78</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row>
    <row r="11" spans="1:93" s="27" customFormat="1" ht="15">
      <c r="A11" s="53" t="s">
        <v>139</v>
      </c>
      <c r="B11" s="54">
        <v>10001577</v>
      </c>
      <c r="C11" s="38">
        <v>1</v>
      </c>
      <c r="D11" s="38" t="s">
        <v>127</v>
      </c>
      <c r="E11" s="38"/>
      <c r="F11" s="38" t="s">
        <v>125</v>
      </c>
      <c r="G11" s="54">
        <v>2023</v>
      </c>
      <c r="H11" s="55">
        <v>18682386</v>
      </c>
      <c r="I11" s="55">
        <v>28850010</v>
      </c>
      <c r="J11" s="55">
        <v>13408832</v>
      </c>
      <c r="K11" s="55"/>
      <c r="L11" s="55">
        <v>15441178</v>
      </c>
      <c r="M11" s="59" t="s">
        <v>210</v>
      </c>
      <c r="N11" s="57">
        <v>440</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row>
    <row r="12" spans="1:93" s="27" customFormat="1" ht="15">
      <c r="A12" s="53" t="s">
        <v>142</v>
      </c>
      <c r="B12" s="54">
        <v>10000691</v>
      </c>
      <c r="C12" s="38">
        <v>1</v>
      </c>
      <c r="D12" s="38" t="s">
        <v>127</v>
      </c>
      <c r="E12" s="38"/>
      <c r="F12" s="38" t="s">
        <v>132</v>
      </c>
      <c r="G12" s="54">
        <v>2023</v>
      </c>
      <c r="H12" s="55">
        <f>'[1]C. Erlösobergrenze'!$F$6</f>
        <v>2336367</v>
      </c>
      <c r="I12" s="55">
        <v>5220723</v>
      </c>
      <c r="J12" s="55">
        <v>2000993</v>
      </c>
      <c r="K12" s="55">
        <v>351000</v>
      </c>
      <c r="L12" s="55">
        <v>3219730</v>
      </c>
      <c r="M12" s="56">
        <v>0.035</v>
      </c>
      <c r="N12" s="57">
        <v>360</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row>
    <row r="13" spans="1:93" s="27" customFormat="1" ht="15">
      <c r="A13" s="53" t="s">
        <v>144</v>
      </c>
      <c r="B13" s="54">
        <v>10001457</v>
      </c>
      <c r="C13" s="38">
        <v>1</v>
      </c>
      <c r="D13" s="38" t="s">
        <v>127</v>
      </c>
      <c r="E13" s="38"/>
      <c r="F13" s="38" t="s">
        <v>125</v>
      </c>
      <c r="G13" s="54">
        <v>2023</v>
      </c>
      <c r="H13" s="55">
        <v>15643679</v>
      </c>
      <c r="I13" s="55">
        <v>39171775</v>
      </c>
      <c r="J13" s="55">
        <v>17562743</v>
      </c>
      <c r="K13" s="55"/>
      <c r="L13" s="55">
        <v>21609032</v>
      </c>
      <c r="M13" s="56">
        <v>0.04</v>
      </c>
      <c r="N13" s="57">
        <v>440</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row>
    <row r="14" spans="1:93" s="27" customFormat="1" ht="15">
      <c r="A14" s="53" t="s">
        <v>145</v>
      </c>
      <c r="B14" s="54">
        <v>10012048</v>
      </c>
      <c r="C14" s="38">
        <v>1</v>
      </c>
      <c r="D14" s="38" t="s">
        <v>127</v>
      </c>
      <c r="E14" s="38"/>
      <c r="F14" s="38" t="s">
        <v>125</v>
      </c>
      <c r="G14" s="54">
        <v>2023</v>
      </c>
      <c r="H14" s="55"/>
      <c r="I14" s="55"/>
      <c r="J14" s="55"/>
      <c r="K14" s="55"/>
      <c r="L14" s="55"/>
      <c r="M14" s="56"/>
      <c r="N14" s="57"/>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row>
    <row r="15" spans="1:93" s="27" customFormat="1" ht="15">
      <c r="A15" s="60" t="s">
        <v>146</v>
      </c>
      <c r="B15" s="61"/>
      <c r="C15" s="61"/>
      <c r="D15" s="62" t="s">
        <v>126</v>
      </c>
      <c r="E15" s="62"/>
      <c r="F15" s="62" t="s">
        <v>132</v>
      </c>
      <c r="G15" s="54">
        <v>2023</v>
      </c>
      <c r="H15" s="63"/>
      <c r="I15" s="63"/>
      <c r="J15" s="63"/>
      <c r="K15" s="63"/>
      <c r="L15" s="63"/>
      <c r="M15" s="64"/>
      <c r="N15" s="65"/>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row>
    <row r="16" spans="1:93" s="27" customFormat="1" ht="15">
      <c r="A16" s="60" t="s">
        <v>147</v>
      </c>
      <c r="B16" s="61"/>
      <c r="C16" s="62"/>
      <c r="D16" s="62" t="s">
        <v>126</v>
      </c>
      <c r="E16" s="62"/>
      <c r="F16" s="62" t="s">
        <v>125</v>
      </c>
      <c r="G16" s="54">
        <v>2023</v>
      </c>
      <c r="H16" s="63"/>
      <c r="I16" s="63"/>
      <c r="J16" s="63"/>
      <c r="K16" s="63"/>
      <c r="L16" s="63"/>
      <c r="M16" s="64"/>
      <c r="N16" s="65"/>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row>
    <row r="17" spans="1:93" s="27" customFormat="1" ht="15">
      <c r="A17" s="53" t="s">
        <v>150</v>
      </c>
      <c r="B17" s="54">
        <v>10001693</v>
      </c>
      <c r="C17" s="38">
        <v>1</v>
      </c>
      <c r="D17" s="38" t="s">
        <v>127</v>
      </c>
      <c r="E17" s="38"/>
      <c r="F17" s="38" t="s">
        <v>132</v>
      </c>
      <c r="G17" s="54">
        <v>2023</v>
      </c>
      <c r="H17" s="55">
        <v>1671197</v>
      </c>
      <c r="I17" s="55">
        <v>2666021.473676075</v>
      </c>
      <c r="J17" s="55">
        <v>29897.5</v>
      </c>
      <c r="K17" s="55"/>
      <c r="L17" s="55">
        <f>I17-J17-K17</f>
        <v>2636123.973676075</v>
      </c>
      <c r="M17" s="56">
        <v>0.035</v>
      </c>
      <c r="N17" s="57">
        <v>420</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row>
    <row r="18" spans="1:93" s="27" customFormat="1" ht="15">
      <c r="A18" s="53" t="s">
        <v>151</v>
      </c>
      <c r="B18" s="54">
        <v>10001593</v>
      </c>
      <c r="C18" s="38">
        <v>1</v>
      </c>
      <c r="D18" s="38" t="s">
        <v>127</v>
      </c>
      <c r="E18" s="38"/>
      <c r="F18" s="38" t="s">
        <v>132</v>
      </c>
      <c r="G18" s="54">
        <v>2023</v>
      </c>
      <c r="H18" s="55">
        <v>2126869</v>
      </c>
      <c r="I18" s="55">
        <v>4340455</v>
      </c>
      <c r="J18" s="55">
        <v>2013351</v>
      </c>
      <c r="K18" s="55"/>
      <c r="L18" s="55">
        <v>2327104</v>
      </c>
      <c r="M18" s="56">
        <v>0.035</v>
      </c>
      <c r="N18" s="57">
        <v>380</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row>
    <row r="19" spans="1:93" s="27" customFormat="1" ht="15">
      <c r="A19" s="53" t="s">
        <v>130</v>
      </c>
      <c r="B19" s="54">
        <v>10001607</v>
      </c>
      <c r="C19" s="38">
        <v>1</v>
      </c>
      <c r="D19" s="38" t="s">
        <v>127</v>
      </c>
      <c r="E19" s="38"/>
      <c r="F19" s="38" t="s">
        <v>132</v>
      </c>
      <c r="G19" s="54">
        <v>2023</v>
      </c>
      <c r="H19" s="55">
        <v>9176402</v>
      </c>
      <c r="I19" s="55">
        <v>34370401</v>
      </c>
      <c r="J19" s="55">
        <v>11822217</v>
      </c>
      <c r="K19" s="55">
        <v>6314292</v>
      </c>
      <c r="L19" s="55">
        <v>22548184</v>
      </c>
      <c r="M19" s="58">
        <v>0.035</v>
      </c>
      <c r="N19" s="57">
        <v>370</v>
      </c>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row>
    <row r="20" spans="1:93" s="27" customFormat="1" ht="15">
      <c r="A20" s="53" t="s">
        <v>152</v>
      </c>
      <c r="B20" s="54">
        <v>10001122</v>
      </c>
      <c r="C20" s="38">
        <v>1</v>
      </c>
      <c r="D20" s="38" t="s">
        <v>127</v>
      </c>
      <c r="E20" s="38"/>
      <c r="F20" s="38" t="s">
        <v>132</v>
      </c>
      <c r="G20" s="54">
        <v>2023</v>
      </c>
      <c r="H20" s="55">
        <v>6480416</v>
      </c>
      <c r="I20" s="55">
        <v>15717480</v>
      </c>
      <c r="J20" s="55">
        <v>4390439</v>
      </c>
      <c r="K20" s="55"/>
      <c r="L20" s="55">
        <v>11327041</v>
      </c>
      <c r="M20" s="56">
        <v>0.04</v>
      </c>
      <c r="N20" s="57">
        <v>410</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row>
    <row r="21" spans="1:93" s="27" customFormat="1" ht="15">
      <c r="A21" s="53" t="s">
        <v>153</v>
      </c>
      <c r="B21" s="54">
        <v>10001045</v>
      </c>
      <c r="C21" s="38">
        <v>1</v>
      </c>
      <c r="D21" s="38" t="s">
        <v>127</v>
      </c>
      <c r="E21" s="38"/>
      <c r="F21" s="38" t="s">
        <v>132</v>
      </c>
      <c r="G21" s="54">
        <v>2023</v>
      </c>
      <c r="H21" s="55">
        <v>4169712</v>
      </c>
      <c r="I21" s="55">
        <v>6982575</v>
      </c>
      <c r="J21" s="55">
        <v>1546337</v>
      </c>
      <c r="K21" s="55"/>
      <c r="L21" s="55">
        <f>+I21-J21</f>
        <v>5436238</v>
      </c>
      <c r="M21" s="58">
        <v>0.035</v>
      </c>
      <c r="N21" s="57">
        <v>440</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row>
    <row r="22" spans="1:93" s="27" customFormat="1" ht="15">
      <c r="A22" s="53" t="s">
        <v>155</v>
      </c>
      <c r="B22" s="54">
        <v>10001330</v>
      </c>
      <c r="C22" s="38">
        <v>1</v>
      </c>
      <c r="D22" s="38" t="s">
        <v>127</v>
      </c>
      <c r="E22" s="38"/>
      <c r="F22" s="38" t="s">
        <v>141</v>
      </c>
      <c r="G22" s="54">
        <v>2023</v>
      </c>
      <c r="H22" s="55">
        <v>3792301</v>
      </c>
      <c r="I22" s="55">
        <v>7826119</v>
      </c>
      <c r="J22" s="55">
        <v>1001011.2429999999</v>
      </c>
      <c r="K22" s="55">
        <v>18395.845</v>
      </c>
      <c r="L22" s="55">
        <v>6806711.9120000005</v>
      </c>
      <c r="M22" s="56">
        <v>0.035</v>
      </c>
      <c r="N22" s="57">
        <v>350</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row>
    <row r="23" spans="1:93" s="27" customFormat="1" ht="15">
      <c r="A23" s="53" t="s">
        <v>154</v>
      </c>
      <c r="B23" s="54">
        <v>10000835</v>
      </c>
      <c r="C23" s="38">
        <v>1</v>
      </c>
      <c r="D23" s="38" t="s">
        <v>127</v>
      </c>
      <c r="E23" s="38"/>
      <c r="F23" s="38" t="s">
        <v>132</v>
      </c>
      <c r="G23" s="54">
        <v>2023</v>
      </c>
      <c r="H23" s="55">
        <v>1380358</v>
      </c>
      <c r="I23" s="55">
        <v>1288500</v>
      </c>
      <c r="J23" s="55">
        <v>420659</v>
      </c>
      <c r="K23" s="55"/>
      <c r="L23" s="55">
        <v>867841</v>
      </c>
      <c r="M23" s="58">
        <v>0.035</v>
      </c>
      <c r="N23" s="57">
        <v>380</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row>
    <row r="24" spans="1:93" s="27" customFormat="1" ht="15">
      <c r="A24" s="53" t="s">
        <v>159</v>
      </c>
      <c r="B24" s="54">
        <v>10000312</v>
      </c>
      <c r="C24" s="38">
        <v>1</v>
      </c>
      <c r="D24" s="38" t="s">
        <v>127</v>
      </c>
      <c r="E24" s="38"/>
      <c r="F24" s="38" t="s">
        <v>132</v>
      </c>
      <c r="G24" s="54">
        <v>2023</v>
      </c>
      <c r="H24" s="55">
        <v>5494177</v>
      </c>
      <c r="I24" s="55">
        <v>14594125</v>
      </c>
      <c r="J24" s="55">
        <v>7941371</v>
      </c>
      <c r="K24" s="55">
        <v>1373622</v>
      </c>
      <c r="L24" s="55">
        <v>6652755</v>
      </c>
      <c r="M24" s="58">
        <v>0.035</v>
      </c>
      <c r="N24" s="57">
        <v>410</v>
      </c>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row>
    <row r="25" spans="1:93" s="27" customFormat="1" ht="15">
      <c r="A25" s="53" t="s">
        <v>160</v>
      </c>
      <c r="B25" s="54">
        <v>10001473</v>
      </c>
      <c r="C25" s="38">
        <v>1</v>
      </c>
      <c r="D25" s="38" t="s">
        <v>127</v>
      </c>
      <c r="E25" s="38"/>
      <c r="F25" s="38" t="s">
        <v>132</v>
      </c>
      <c r="G25" s="54">
        <v>2023</v>
      </c>
      <c r="H25" s="55">
        <v>2094781</v>
      </c>
      <c r="I25" s="55">
        <v>3673377</v>
      </c>
      <c r="J25" s="55">
        <v>2213527</v>
      </c>
      <c r="K25" s="55">
        <v>1241602</v>
      </c>
      <c r="L25" s="55">
        <v>1459850</v>
      </c>
      <c r="M25" s="56">
        <v>0.035</v>
      </c>
      <c r="N25" s="57">
        <v>370</v>
      </c>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row>
    <row r="26" spans="1:93" s="27" customFormat="1" ht="15">
      <c r="A26" s="53" t="s">
        <v>161</v>
      </c>
      <c r="B26" s="54">
        <v>10000639</v>
      </c>
      <c r="C26" s="38">
        <v>1</v>
      </c>
      <c r="D26" s="38" t="s">
        <v>127</v>
      </c>
      <c r="E26" s="38"/>
      <c r="F26" s="38" t="s">
        <v>141</v>
      </c>
      <c r="G26" s="54">
        <v>2023</v>
      </c>
      <c r="H26" s="55">
        <v>6700270</v>
      </c>
      <c r="I26" s="55">
        <v>17910344.746787876</v>
      </c>
      <c r="J26" s="55">
        <v>7719320.691348817</v>
      </c>
      <c r="K26" s="55"/>
      <c r="L26" s="55">
        <v>10191024.055439059</v>
      </c>
      <c r="M26" s="56">
        <v>0.035</v>
      </c>
      <c r="N26" s="57">
        <v>400</v>
      </c>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row>
    <row r="27" spans="1:93" s="27" customFormat="1" ht="15">
      <c r="A27" s="53" t="s">
        <v>162</v>
      </c>
      <c r="B27" s="54">
        <v>10003216</v>
      </c>
      <c r="C27" s="38">
        <v>1</v>
      </c>
      <c r="D27" s="38" t="s">
        <v>127</v>
      </c>
      <c r="E27" s="38"/>
      <c r="F27" s="38" t="s">
        <v>132</v>
      </c>
      <c r="G27" s="54">
        <v>2023</v>
      </c>
      <c r="H27" s="55">
        <v>4299009.605449533</v>
      </c>
      <c r="I27" s="55">
        <v>8440687</v>
      </c>
      <c r="J27" s="55">
        <v>4698782</v>
      </c>
      <c r="K27" s="55">
        <v>2628971</v>
      </c>
      <c r="L27" s="55">
        <v>3741904</v>
      </c>
      <c r="M27" s="56">
        <v>0.035</v>
      </c>
      <c r="N27" s="57">
        <v>450</v>
      </c>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row>
    <row r="28" spans="1:93" s="27" customFormat="1" ht="15">
      <c r="A28" s="53" t="s">
        <v>163</v>
      </c>
      <c r="B28" s="54">
        <v>10001198</v>
      </c>
      <c r="C28" s="38">
        <v>1</v>
      </c>
      <c r="D28" s="38" t="s">
        <v>127</v>
      </c>
      <c r="E28" s="38"/>
      <c r="F28" s="38" t="s">
        <v>141</v>
      </c>
      <c r="G28" s="54">
        <v>2023</v>
      </c>
      <c r="H28" s="55">
        <v>7121484</v>
      </c>
      <c r="I28" s="55">
        <v>18170034.416243177</v>
      </c>
      <c r="J28" s="55">
        <v>6623460.16707398</v>
      </c>
      <c r="K28" s="55">
        <v>843558.3542200001</v>
      </c>
      <c r="L28" s="55">
        <v>10703015.894949198</v>
      </c>
      <c r="M28" s="56">
        <v>0.035</v>
      </c>
      <c r="N28" s="57">
        <v>410</v>
      </c>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row>
    <row r="29" spans="1:93" s="27" customFormat="1" ht="15">
      <c r="A29" s="53" t="s">
        <v>164</v>
      </c>
      <c r="B29" s="54">
        <v>10001261</v>
      </c>
      <c r="C29" s="38">
        <v>1</v>
      </c>
      <c r="D29" s="38" t="s">
        <v>127</v>
      </c>
      <c r="E29" s="38"/>
      <c r="F29" s="38" t="s">
        <v>132</v>
      </c>
      <c r="G29" s="54">
        <v>2023</v>
      </c>
      <c r="H29" s="55">
        <v>2096754</v>
      </c>
      <c r="I29" s="55">
        <v>4880981</v>
      </c>
      <c r="J29" s="55">
        <v>1401496</v>
      </c>
      <c r="K29" s="55">
        <v>351743</v>
      </c>
      <c r="L29" s="55">
        <v>3127741</v>
      </c>
      <c r="M29" s="56">
        <v>0.035</v>
      </c>
      <c r="N29" s="57">
        <v>380</v>
      </c>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row>
    <row r="30" spans="1:93" s="27" customFormat="1" ht="15">
      <c r="A30" s="53" t="s">
        <v>166</v>
      </c>
      <c r="B30" s="54">
        <v>10000684</v>
      </c>
      <c r="C30" s="38">
        <v>1</v>
      </c>
      <c r="D30" s="38" t="s">
        <v>127</v>
      </c>
      <c r="E30" s="38"/>
      <c r="F30" s="38" t="s">
        <v>132</v>
      </c>
      <c r="G30" s="54">
        <v>2023</v>
      </c>
      <c r="H30" s="55">
        <v>6785101</v>
      </c>
      <c r="I30" s="55">
        <v>21288098</v>
      </c>
      <c r="J30" s="55">
        <v>14166813</v>
      </c>
      <c r="K30" s="55"/>
      <c r="L30" s="55">
        <v>7121285</v>
      </c>
      <c r="M30" s="58">
        <v>0.035</v>
      </c>
      <c r="N30" s="57">
        <v>380</v>
      </c>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row>
    <row r="31" spans="1:93" s="27" customFormat="1" ht="15">
      <c r="A31" s="53" t="s">
        <v>167</v>
      </c>
      <c r="B31" s="54">
        <v>10012360</v>
      </c>
      <c r="C31" s="38">
        <v>1</v>
      </c>
      <c r="D31" s="38" t="s">
        <v>127</v>
      </c>
      <c r="E31" s="38"/>
      <c r="F31" s="38" t="s">
        <v>132</v>
      </c>
      <c r="G31" s="54">
        <v>2023</v>
      </c>
      <c r="H31" s="66"/>
      <c r="I31" s="66"/>
      <c r="J31" s="66"/>
      <c r="K31" s="66"/>
      <c r="L31" s="66"/>
      <c r="M31" s="59" t="s">
        <v>210</v>
      </c>
      <c r="N31" s="67" t="s">
        <v>211</v>
      </c>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row>
    <row r="32" spans="1:93" s="27" customFormat="1" ht="15">
      <c r="A32" s="53" t="s">
        <v>168</v>
      </c>
      <c r="B32" s="54">
        <v>10000217</v>
      </c>
      <c r="C32" s="38">
        <v>1</v>
      </c>
      <c r="D32" s="38" t="s">
        <v>127</v>
      </c>
      <c r="E32" s="38"/>
      <c r="F32" s="38" t="s">
        <v>141</v>
      </c>
      <c r="G32" s="54">
        <v>2023</v>
      </c>
      <c r="H32" s="55">
        <v>10025241</v>
      </c>
      <c r="I32" s="55">
        <v>27186583.583627917</v>
      </c>
      <c r="J32" s="55">
        <v>12078900.420665</v>
      </c>
      <c r="K32" s="55">
        <v>3169467.17222</v>
      </c>
      <c r="L32" s="55">
        <v>11938215.990742918</v>
      </c>
      <c r="M32" s="56">
        <v>0.035</v>
      </c>
      <c r="N32" s="57">
        <v>420</v>
      </c>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row>
    <row r="33" spans="1:93" s="27" customFormat="1" ht="15">
      <c r="A33" s="53" t="s">
        <v>169</v>
      </c>
      <c r="B33" s="54">
        <v>10001393</v>
      </c>
      <c r="C33" s="38">
        <v>1</v>
      </c>
      <c r="D33" s="38" t="s">
        <v>127</v>
      </c>
      <c r="E33" s="38"/>
      <c r="F33" s="38" t="s">
        <v>132</v>
      </c>
      <c r="G33" s="54">
        <v>2023</v>
      </c>
      <c r="H33" s="55">
        <v>8361593</v>
      </c>
      <c r="I33" s="55">
        <v>24575052</v>
      </c>
      <c r="J33" s="55">
        <v>8502191</v>
      </c>
      <c r="K33" s="55">
        <v>3405465</v>
      </c>
      <c r="L33" s="55">
        <v>16072861</v>
      </c>
      <c r="M33" s="58">
        <v>0.035</v>
      </c>
      <c r="N33" s="57">
        <v>370</v>
      </c>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row>
    <row r="34" spans="1:93" s="27" customFormat="1" ht="15">
      <c r="A34" s="53" t="s">
        <v>170</v>
      </c>
      <c r="B34" s="54">
        <v>10001899</v>
      </c>
      <c r="C34" s="38">
        <v>1</v>
      </c>
      <c r="D34" s="38" t="s">
        <v>127</v>
      </c>
      <c r="E34" s="38"/>
      <c r="F34" s="38" t="s">
        <v>132</v>
      </c>
      <c r="G34" s="54">
        <v>2023</v>
      </c>
      <c r="H34" s="55">
        <v>6253098</v>
      </c>
      <c r="I34" s="55">
        <v>16946654</v>
      </c>
      <c r="J34" s="55">
        <f>8922594-K34</f>
        <v>3415172</v>
      </c>
      <c r="K34" s="55">
        <v>5507422</v>
      </c>
      <c r="L34" s="55">
        <f>+I34-J34-K34</f>
        <v>8024060</v>
      </c>
      <c r="M34" s="56">
        <v>0.035</v>
      </c>
      <c r="N34" s="68" t="s">
        <v>212</v>
      </c>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row>
    <row r="35" spans="1:93" s="27" customFormat="1" ht="15">
      <c r="A35" s="53" t="s">
        <v>172</v>
      </c>
      <c r="B35" s="54">
        <v>10001497</v>
      </c>
      <c r="C35" s="38">
        <v>1</v>
      </c>
      <c r="D35" s="38" t="s">
        <v>127</v>
      </c>
      <c r="E35" s="38"/>
      <c r="F35" s="38" t="s">
        <v>125</v>
      </c>
      <c r="G35" s="54">
        <v>2023</v>
      </c>
      <c r="H35" s="55">
        <v>12204832</v>
      </c>
      <c r="I35" s="55">
        <v>26596890.537886888</v>
      </c>
      <c r="J35" s="55">
        <v>7857512.1076925</v>
      </c>
      <c r="K35" s="55">
        <v>4023512</v>
      </c>
      <c r="L35" s="55">
        <v>14715866.43019439</v>
      </c>
      <c r="M35" s="56">
        <v>0.035</v>
      </c>
      <c r="N35" s="57">
        <v>460</v>
      </c>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row>
    <row r="36" spans="1:93" s="27" customFormat="1" ht="15">
      <c r="A36" s="53" t="s">
        <v>175</v>
      </c>
      <c r="B36" s="54">
        <v>10010678</v>
      </c>
      <c r="C36" s="38">
        <v>1</v>
      </c>
      <c r="D36" s="38" t="s">
        <v>127</v>
      </c>
      <c r="E36" s="38"/>
      <c r="F36" s="38" t="s">
        <v>125</v>
      </c>
      <c r="G36" s="54">
        <v>2023</v>
      </c>
      <c r="H36" s="55"/>
      <c r="I36" s="55"/>
      <c r="J36" s="55"/>
      <c r="K36" s="55"/>
      <c r="L36" s="55"/>
      <c r="M36" s="58">
        <v>0.035</v>
      </c>
      <c r="N36" s="57">
        <v>440</v>
      </c>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row>
    <row r="37" spans="1:93" s="27" customFormat="1" ht="15">
      <c r="A37" s="53" t="s">
        <v>174</v>
      </c>
      <c r="B37" s="54">
        <v>10007169</v>
      </c>
      <c r="C37" s="38">
        <v>1</v>
      </c>
      <c r="D37" s="38" t="s">
        <v>127</v>
      </c>
      <c r="E37" s="38"/>
      <c r="F37" s="38" t="s">
        <v>132</v>
      </c>
      <c r="G37" s="54">
        <v>2023</v>
      </c>
      <c r="H37" s="55">
        <v>1190727</v>
      </c>
      <c r="I37" s="55">
        <v>1831630</v>
      </c>
      <c r="J37" s="55">
        <v>2252042</v>
      </c>
      <c r="K37" s="55">
        <v>1887500</v>
      </c>
      <c r="L37" s="55">
        <v>-420412</v>
      </c>
      <c r="M37" s="58">
        <v>0.035</v>
      </c>
      <c r="N37" s="57">
        <v>365</v>
      </c>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row>
    <row r="38" spans="1:93" s="27" customFormat="1" ht="15">
      <c r="A38" s="53" t="s">
        <v>177</v>
      </c>
      <c r="B38" s="54">
        <v>10000917</v>
      </c>
      <c r="C38" s="38">
        <v>1</v>
      </c>
      <c r="D38" s="38" t="s">
        <v>127</v>
      </c>
      <c r="E38" s="38"/>
      <c r="F38" s="38" t="s">
        <v>125</v>
      </c>
      <c r="G38" s="54">
        <v>2023</v>
      </c>
      <c r="H38" s="55">
        <v>10082503</v>
      </c>
      <c r="I38" s="55">
        <v>36062319.810927205</v>
      </c>
      <c r="J38" s="55">
        <v>8071989.868854193</v>
      </c>
      <c r="K38" s="55">
        <v>4334194.25</v>
      </c>
      <c r="L38" s="55">
        <v>23656135.69207301</v>
      </c>
      <c r="M38" s="56">
        <v>0.035</v>
      </c>
      <c r="N38" s="57">
        <v>390</v>
      </c>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row>
    <row r="39" spans="1:93" s="27" customFormat="1" ht="15">
      <c r="A39" s="53" t="s">
        <v>178</v>
      </c>
      <c r="B39" s="54">
        <v>10000783</v>
      </c>
      <c r="C39" s="38">
        <v>1</v>
      </c>
      <c r="D39" s="38" t="s">
        <v>127</v>
      </c>
      <c r="E39" s="38"/>
      <c r="F39" s="38" t="s">
        <v>132</v>
      </c>
      <c r="G39" s="54">
        <v>2023</v>
      </c>
      <c r="H39" s="55">
        <v>3423023</v>
      </c>
      <c r="I39" s="55">
        <v>1358042</v>
      </c>
      <c r="J39" s="55">
        <f>785613-K39</f>
        <v>769525</v>
      </c>
      <c r="K39" s="55">
        <v>16088</v>
      </c>
      <c r="L39" s="55">
        <f>I39-J39-K39</f>
        <v>572429</v>
      </c>
      <c r="M39" s="56">
        <v>0.035</v>
      </c>
      <c r="N39" s="57">
        <v>380</v>
      </c>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row>
    <row r="40" spans="1:93" s="27" customFormat="1" ht="15">
      <c r="A40" s="60" t="str">
        <f>A39</f>
        <v>Stadtwerke Munster-Bispingen GmbH</v>
      </c>
      <c r="B40" s="61">
        <f>B39</f>
        <v>10000783</v>
      </c>
      <c r="C40" s="61">
        <f>C39</f>
        <v>1</v>
      </c>
      <c r="D40" s="62" t="s">
        <v>126</v>
      </c>
      <c r="E40" s="62"/>
      <c r="F40" s="62" t="s">
        <v>132</v>
      </c>
      <c r="G40" s="54">
        <v>2023</v>
      </c>
      <c r="H40" s="63"/>
      <c r="I40" s="63">
        <v>3058383</v>
      </c>
      <c r="J40" s="63">
        <v>244838</v>
      </c>
      <c r="K40" s="63"/>
      <c r="L40" s="63">
        <f>I40-J40-K40</f>
        <v>2813545</v>
      </c>
      <c r="M40" s="64">
        <v>0.035</v>
      </c>
      <c r="N40" s="65">
        <v>380</v>
      </c>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row>
    <row r="41" spans="1:93" s="27" customFormat="1" ht="15">
      <c r="A41" s="53" t="s">
        <v>181</v>
      </c>
      <c r="B41" s="54">
        <v>10001400</v>
      </c>
      <c r="C41" s="38">
        <v>1</v>
      </c>
      <c r="D41" s="38" t="s">
        <v>127</v>
      </c>
      <c r="E41" s="38"/>
      <c r="F41" s="38" t="s">
        <v>132</v>
      </c>
      <c r="G41" s="54">
        <v>2023</v>
      </c>
      <c r="H41" s="55">
        <v>2639013</v>
      </c>
      <c r="I41" s="55">
        <v>5498384</v>
      </c>
      <c r="J41" s="55">
        <v>3702148</v>
      </c>
      <c r="K41" s="55">
        <v>2072970</v>
      </c>
      <c r="L41" s="55">
        <v>1796236</v>
      </c>
      <c r="M41" s="69">
        <v>0.035</v>
      </c>
      <c r="N41" s="57">
        <v>360</v>
      </c>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row>
    <row r="42" spans="1:93" s="27" customFormat="1" ht="15">
      <c r="A42" s="53" t="s">
        <v>182</v>
      </c>
      <c r="B42" s="54">
        <v>10000965</v>
      </c>
      <c r="C42" s="38">
        <v>1</v>
      </c>
      <c r="D42" s="38" t="s">
        <v>127</v>
      </c>
      <c r="E42" s="38"/>
      <c r="F42" s="38" t="s">
        <v>132</v>
      </c>
      <c r="G42" s="54">
        <v>2023</v>
      </c>
      <c r="H42" s="55">
        <f>'[3]C. Erlösobergrenze'!$F$6+1</f>
        <v>6130269.080145385</v>
      </c>
      <c r="I42" s="55">
        <v>11883102</v>
      </c>
      <c r="J42" s="55">
        <v>5265256</v>
      </c>
      <c r="K42" s="55">
        <v>3717392</v>
      </c>
      <c r="L42" s="55">
        <v>6617846</v>
      </c>
      <c r="M42" s="56">
        <v>0.035</v>
      </c>
      <c r="N42" s="57">
        <v>410</v>
      </c>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row>
    <row r="43" spans="1:93" s="27" customFormat="1" ht="15">
      <c r="A43" s="53" t="s">
        <v>183</v>
      </c>
      <c r="B43" s="54">
        <v>10000582</v>
      </c>
      <c r="C43" s="38">
        <v>1</v>
      </c>
      <c r="D43" s="38" t="s">
        <v>127</v>
      </c>
      <c r="E43" s="38"/>
      <c r="F43" s="38" t="s">
        <v>132</v>
      </c>
      <c r="G43" s="54">
        <v>2023</v>
      </c>
      <c r="H43" s="55">
        <v>10646248.539925534</v>
      </c>
      <c r="I43" s="55">
        <v>22321340</v>
      </c>
      <c r="J43" s="55">
        <v>9479266</v>
      </c>
      <c r="K43" s="55"/>
      <c r="L43" s="55">
        <v>12842074</v>
      </c>
      <c r="M43" s="56">
        <v>0.035</v>
      </c>
      <c r="N43" s="57">
        <v>425</v>
      </c>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row>
    <row r="44" spans="1:93" s="27" customFormat="1" ht="15">
      <c r="A44" s="53" t="s">
        <v>184</v>
      </c>
      <c r="B44" s="54">
        <v>10000308</v>
      </c>
      <c r="C44" s="38">
        <v>1</v>
      </c>
      <c r="D44" s="38" t="s">
        <v>127</v>
      </c>
      <c r="E44" s="38"/>
      <c r="F44" s="38" t="s">
        <v>132</v>
      </c>
      <c r="G44" s="54">
        <v>2023</v>
      </c>
      <c r="H44" s="42"/>
      <c r="I44" s="42"/>
      <c r="J44" s="42"/>
      <c r="K44" s="42"/>
      <c r="L44" s="42"/>
      <c r="M44" s="58">
        <v>0.035</v>
      </c>
      <c r="N44" s="57">
        <v>405</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row>
    <row r="45" spans="1:93" s="27" customFormat="1" ht="15">
      <c r="A45" s="53" t="s">
        <v>185</v>
      </c>
      <c r="B45" s="54">
        <v>10000676</v>
      </c>
      <c r="C45" s="38">
        <v>1</v>
      </c>
      <c r="D45" s="38" t="s">
        <v>127</v>
      </c>
      <c r="E45" s="38"/>
      <c r="F45" s="38" t="s">
        <v>132</v>
      </c>
      <c r="G45" s="54">
        <v>2023</v>
      </c>
      <c r="H45" s="55">
        <v>4300020</v>
      </c>
      <c r="I45" s="55">
        <v>7010523.503764402</v>
      </c>
      <c r="J45" s="55">
        <v>3838894.6385</v>
      </c>
      <c r="K45" s="55"/>
      <c r="L45" s="55">
        <f>I45-J45-K45</f>
        <v>3171628.8652644022</v>
      </c>
      <c r="M45" s="56">
        <v>0.035</v>
      </c>
      <c r="N45" s="57">
        <v>390</v>
      </c>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row>
    <row r="46" spans="1:93" s="27" customFormat="1" ht="15">
      <c r="A46" s="53" t="s">
        <v>187</v>
      </c>
      <c r="B46" s="54">
        <v>10000616</v>
      </c>
      <c r="C46" s="38">
        <v>1</v>
      </c>
      <c r="D46" s="38" t="s">
        <v>127</v>
      </c>
      <c r="E46" s="38"/>
      <c r="F46" s="38" t="s">
        <v>125</v>
      </c>
      <c r="G46" s="54">
        <v>2023</v>
      </c>
      <c r="H46" s="55"/>
      <c r="I46" s="55"/>
      <c r="J46" s="55"/>
      <c r="K46" s="55"/>
      <c r="L46" s="55"/>
      <c r="M46" s="56">
        <v>0.035</v>
      </c>
      <c r="N46" s="57">
        <v>380</v>
      </c>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row>
    <row r="47" spans="1:93" s="27" customFormat="1" ht="15">
      <c r="A47" s="41" t="s">
        <v>188</v>
      </c>
      <c r="B47" s="30">
        <v>10001216</v>
      </c>
      <c r="C47" s="30">
        <v>1</v>
      </c>
      <c r="D47" s="38" t="s">
        <v>127</v>
      </c>
      <c r="E47" s="38"/>
      <c r="F47" s="38" t="s">
        <v>132</v>
      </c>
      <c r="G47" s="54">
        <v>2023</v>
      </c>
      <c r="H47" s="55">
        <v>5749016</v>
      </c>
      <c r="I47" s="55">
        <v>21304717</v>
      </c>
      <c r="J47" s="55">
        <f>13464933-K47</f>
        <v>6109923</v>
      </c>
      <c r="K47" s="55">
        <v>7355010</v>
      </c>
      <c r="L47" s="55">
        <v>7839784</v>
      </c>
      <c r="M47" s="56">
        <v>0.035</v>
      </c>
      <c r="N47" s="57">
        <v>355</v>
      </c>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row>
    <row r="48" spans="1:93" s="27" customFormat="1" ht="15">
      <c r="A48" s="41" t="s">
        <v>189</v>
      </c>
      <c r="B48" s="30">
        <v>10000614</v>
      </c>
      <c r="C48" s="38">
        <v>1</v>
      </c>
      <c r="D48" s="38" t="s">
        <v>127</v>
      </c>
      <c r="E48" s="38"/>
      <c r="F48" s="38" t="s">
        <v>132</v>
      </c>
      <c r="G48" s="54">
        <v>2023</v>
      </c>
      <c r="H48" s="55">
        <v>5718759</v>
      </c>
      <c r="I48" s="55">
        <v>15332196</v>
      </c>
      <c r="J48" s="55">
        <v>4191420</v>
      </c>
      <c r="K48" s="55"/>
      <c r="L48" s="55">
        <v>11140776</v>
      </c>
      <c r="M48" s="58">
        <v>0.035</v>
      </c>
      <c r="N48" s="57">
        <v>380</v>
      </c>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row>
    <row r="49" spans="1:93" s="27" customFormat="1" ht="15">
      <c r="A49" s="41" t="s">
        <v>190</v>
      </c>
      <c r="B49" s="30">
        <v>10003219</v>
      </c>
      <c r="C49" s="30">
        <v>1</v>
      </c>
      <c r="D49" s="38" t="s">
        <v>127</v>
      </c>
      <c r="E49" s="38"/>
      <c r="F49" s="38" t="s">
        <v>132</v>
      </c>
      <c r="G49" s="54">
        <v>2023</v>
      </c>
      <c r="H49" s="55">
        <v>4862209</v>
      </c>
      <c r="I49" s="55">
        <v>3710679</v>
      </c>
      <c r="J49" s="55">
        <v>-1432683</v>
      </c>
      <c r="K49" s="55"/>
      <c r="L49" s="55">
        <v>2277996</v>
      </c>
      <c r="M49" s="59" t="s">
        <v>210</v>
      </c>
      <c r="N49" s="67" t="s">
        <v>213</v>
      </c>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row>
    <row r="50" spans="1:93" s="27" customFormat="1" ht="15">
      <c r="A50" s="60" t="s">
        <v>191</v>
      </c>
      <c r="B50" s="61"/>
      <c r="C50" s="61"/>
      <c r="D50" s="62" t="s">
        <v>126</v>
      </c>
      <c r="E50" s="62">
        <v>1</v>
      </c>
      <c r="F50" s="62" t="s">
        <v>125</v>
      </c>
      <c r="G50" s="54">
        <v>2023</v>
      </c>
      <c r="H50" s="63">
        <v>396097</v>
      </c>
      <c r="I50" s="63">
        <v>2413926</v>
      </c>
      <c r="J50" s="63">
        <v>-1407634</v>
      </c>
      <c r="K50" s="63"/>
      <c r="L50" s="63">
        <v>1006296</v>
      </c>
      <c r="M50" s="70" t="s">
        <v>210</v>
      </c>
      <c r="N50" s="71" t="s">
        <v>214</v>
      </c>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row>
    <row r="51" spans="1:93" s="27" customFormat="1" ht="15">
      <c r="A51" s="41" t="s">
        <v>192</v>
      </c>
      <c r="B51" s="39">
        <v>10000816</v>
      </c>
      <c r="C51" s="38">
        <v>1</v>
      </c>
      <c r="D51" s="38" t="s">
        <v>127</v>
      </c>
      <c r="E51" s="38"/>
      <c r="F51" s="38" t="s">
        <v>132</v>
      </c>
      <c r="G51" s="54">
        <v>2023</v>
      </c>
      <c r="H51" s="55">
        <v>8984746</v>
      </c>
      <c r="I51" s="55">
        <v>21680991</v>
      </c>
      <c r="J51" s="55">
        <v>7086452</v>
      </c>
      <c r="K51" s="55"/>
      <c r="L51" s="55">
        <v>14594539</v>
      </c>
      <c r="M51" s="58">
        <v>0.035</v>
      </c>
      <c r="N51" s="57">
        <v>420</v>
      </c>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row>
    <row r="52" spans="1:93" s="27" customFormat="1" ht="15">
      <c r="A52" s="53" t="s">
        <v>194</v>
      </c>
      <c r="B52" s="54">
        <v>1000803</v>
      </c>
      <c r="C52" s="38">
        <v>1</v>
      </c>
      <c r="D52" s="38" t="s">
        <v>127</v>
      </c>
      <c r="E52" s="38"/>
      <c r="F52" s="38" t="s">
        <v>132</v>
      </c>
      <c r="G52" s="54">
        <v>2023</v>
      </c>
      <c r="H52" s="55">
        <v>8437488</v>
      </c>
      <c r="I52" s="55">
        <v>17495320</v>
      </c>
      <c r="J52" s="55">
        <v>3450838</v>
      </c>
      <c r="K52" s="55">
        <v>6734202</v>
      </c>
      <c r="L52" s="55">
        <v>7310280</v>
      </c>
      <c r="M52" s="56">
        <v>0.035</v>
      </c>
      <c r="N52" s="57">
        <v>435</v>
      </c>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row>
    <row r="53" spans="1:93" s="27" customFormat="1" ht="15">
      <c r="A53" s="53" t="s">
        <v>195</v>
      </c>
      <c r="B53" s="54">
        <v>10000892</v>
      </c>
      <c r="C53" s="38">
        <v>1</v>
      </c>
      <c r="D53" s="38" t="s">
        <v>127</v>
      </c>
      <c r="E53" s="38"/>
      <c r="F53" s="38" t="s">
        <v>132</v>
      </c>
      <c r="G53" s="54">
        <v>2023</v>
      </c>
      <c r="H53" s="55">
        <v>1815327</v>
      </c>
      <c r="I53" s="55">
        <v>4451306</v>
      </c>
      <c r="J53" s="55">
        <v>667794</v>
      </c>
      <c r="K53" s="55"/>
      <c r="L53" s="55">
        <v>3783512</v>
      </c>
      <c r="M53" s="56">
        <v>0.035</v>
      </c>
      <c r="N53" s="57">
        <v>425</v>
      </c>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row>
    <row r="54" spans="1:93" s="27" customFormat="1" ht="15">
      <c r="A54" s="53" t="s">
        <v>197</v>
      </c>
      <c r="B54" s="54">
        <v>10000286</v>
      </c>
      <c r="C54" s="38">
        <v>1</v>
      </c>
      <c r="D54" s="38" t="s">
        <v>127</v>
      </c>
      <c r="E54" s="38"/>
      <c r="F54" s="38" t="s">
        <v>132</v>
      </c>
      <c r="G54" s="54">
        <v>2023</v>
      </c>
      <c r="H54" s="55">
        <v>6987216</v>
      </c>
      <c r="I54" s="55">
        <v>18399099.985353243</v>
      </c>
      <c r="J54" s="55">
        <v>3823066.981696817</v>
      </c>
      <c r="K54" s="55">
        <v>805837.3171399839</v>
      </c>
      <c r="L54" s="55">
        <f>I54-J54-K54</f>
        <v>13770195.686516441</v>
      </c>
      <c r="M54" s="56">
        <v>0.035</v>
      </c>
      <c r="N54" s="57">
        <v>380</v>
      </c>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row>
    <row r="55" spans="1:93" s="27" customFormat="1" ht="15">
      <c r="A55" s="41" t="s">
        <v>198</v>
      </c>
      <c r="B55" s="30">
        <v>10003632</v>
      </c>
      <c r="C55" s="30">
        <v>1</v>
      </c>
      <c r="D55" s="38" t="s">
        <v>127</v>
      </c>
      <c r="E55" s="38"/>
      <c r="F55" s="31" t="s">
        <v>132</v>
      </c>
      <c r="G55" s="30">
        <v>2023</v>
      </c>
      <c r="H55" s="55">
        <v>902608</v>
      </c>
      <c r="I55" s="55">
        <v>75217</v>
      </c>
      <c r="J55" s="55">
        <v>219349</v>
      </c>
      <c r="K55" s="55"/>
      <c r="L55" s="55">
        <v>-144132</v>
      </c>
      <c r="M55" s="58">
        <v>0.035</v>
      </c>
      <c r="N55" s="67" t="s">
        <v>215</v>
      </c>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row>
    <row r="56" spans="1:93" s="27" customFormat="1" ht="15">
      <c r="A56" s="72" t="s">
        <v>199</v>
      </c>
      <c r="B56" s="61"/>
      <c r="C56" s="61">
        <v>1</v>
      </c>
      <c r="D56" s="62" t="s">
        <v>126</v>
      </c>
      <c r="E56" s="73">
        <v>1</v>
      </c>
      <c r="F56" s="62" t="s">
        <v>132</v>
      </c>
      <c r="G56" s="61">
        <v>2023</v>
      </c>
      <c r="H56" s="63">
        <v>505071</v>
      </c>
      <c r="I56" s="63">
        <v>1779852</v>
      </c>
      <c r="J56" s="63">
        <v>211948</v>
      </c>
      <c r="K56" s="63">
        <v>48120</v>
      </c>
      <c r="L56" s="63">
        <v>1567904</v>
      </c>
      <c r="M56" s="74">
        <v>0.035</v>
      </c>
      <c r="N56" s="71" t="s">
        <v>215</v>
      </c>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row>
    <row r="57" spans="1:93" s="27" customFormat="1" ht="15">
      <c r="A57" s="53" t="s">
        <v>200</v>
      </c>
      <c r="B57" s="54">
        <v>10000600</v>
      </c>
      <c r="C57" s="38">
        <v>1</v>
      </c>
      <c r="D57" s="38" t="s">
        <v>127</v>
      </c>
      <c r="E57" s="38"/>
      <c r="F57" s="38" t="s">
        <v>141</v>
      </c>
      <c r="G57" s="54">
        <v>2023</v>
      </c>
      <c r="H57" s="55">
        <v>5853124</v>
      </c>
      <c r="I57" s="55">
        <v>16317571.796084477</v>
      </c>
      <c r="J57" s="55">
        <v>5776898.585999999</v>
      </c>
      <c r="K57" s="55"/>
      <c r="L57" s="55">
        <v>10540673.210084477</v>
      </c>
      <c r="M57" s="56">
        <v>0.035</v>
      </c>
      <c r="N57" s="57">
        <v>380</v>
      </c>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row>
    <row r="58" spans="1:93" s="27" customFormat="1" ht="15">
      <c r="A58" s="53" t="s">
        <v>202</v>
      </c>
      <c r="B58" s="54">
        <v>10000172</v>
      </c>
      <c r="C58" s="38">
        <v>1</v>
      </c>
      <c r="D58" s="38" t="s">
        <v>127</v>
      </c>
      <c r="E58" s="38"/>
      <c r="F58" s="38" t="s">
        <v>125</v>
      </c>
      <c r="G58" s="54">
        <v>2023</v>
      </c>
      <c r="H58" s="55">
        <v>8633722</v>
      </c>
      <c r="I58" s="55">
        <v>16694749</v>
      </c>
      <c r="J58" s="55">
        <v>5145821</v>
      </c>
      <c r="K58" s="55"/>
      <c r="L58" s="55">
        <v>11548928</v>
      </c>
      <c r="M58" s="58">
        <v>0.035</v>
      </c>
      <c r="N58" s="57">
        <v>430</v>
      </c>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row>
    <row r="59" spans="1:93" s="27" customFormat="1" ht="15">
      <c r="A59" s="53" t="s">
        <v>204</v>
      </c>
      <c r="B59" s="54">
        <v>10001565</v>
      </c>
      <c r="C59" s="38">
        <v>1</v>
      </c>
      <c r="D59" s="38" t="s">
        <v>127</v>
      </c>
      <c r="E59" s="38"/>
      <c r="F59" s="38" t="s">
        <v>141</v>
      </c>
      <c r="G59" s="54">
        <v>2023</v>
      </c>
      <c r="H59" s="55">
        <v>4814006</v>
      </c>
      <c r="I59" s="55">
        <v>11331773</v>
      </c>
      <c r="J59" s="55">
        <v>4754986</v>
      </c>
      <c r="K59" s="55">
        <v>2422617</v>
      </c>
      <c r="L59" s="55">
        <v>4154170</v>
      </c>
      <c r="M59" s="56">
        <v>0.035</v>
      </c>
      <c r="N59" s="57">
        <v>380</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row>
    <row r="60" spans="1:93" s="27" customFormat="1" ht="15">
      <c r="A60" s="53" t="s">
        <v>205</v>
      </c>
      <c r="B60" s="54">
        <v>10000596</v>
      </c>
      <c r="C60" s="38">
        <v>1</v>
      </c>
      <c r="D60" s="38" t="s">
        <v>127</v>
      </c>
      <c r="E60" s="38"/>
      <c r="F60" s="38" t="s">
        <v>132</v>
      </c>
      <c r="G60" s="54">
        <v>2023</v>
      </c>
      <c r="H60" s="55">
        <v>8800595</v>
      </c>
      <c r="I60" s="55">
        <v>29902279</v>
      </c>
      <c r="J60" s="55">
        <v>9664412</v>
      </c>
      <c r="K60" s="55">
        <v>6466749</v>
      </c>
      <c r="L60" s="55">
        <v>20237867</v>
      </c>
      <c r="M60" s="58">
        <v>0.035</v>
      </c>
      <c r="N60" s="57">
        <v>368</v>
      </c>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row>
    <row r="61" spans="1:93" s="27" customFormat="1" ht="15">
      <c r="A61" s="53" t="s">
        <v>206</v>
      </c>
      <c r="B61" s="54">
        <v>10000150</v>
      </c>
      <c r="C61" s="38">
        <v>1</v>
      </c>
      <c r="D61" s="38" t="s">
        <v>127</v>
      </c>
      <c r="E61" s="38"/>
      <c r="F61" s="38" t="s">
        <v>125</v>
      </c>
      <c r="G61" s="54">
        <v>2023</v>
      </c>
      <c r="H61" s="55"/>
      <c r="I61" s="55"/>
      <c r="J61" s="55"/>
      <c r="K61" s="55"/>
      <c r="L61" s="55"/>
      <c r="M61" s="56"/>
      <c r="N61" s="57"/>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row>
    <row r="62" spans="1:93" s="27" customFormat="1" ht="15">
      <c r="A62" s="53" t="s">
        <v>207</v>
      </c>
      <c r="B62" s="54">
        <v>10000905</v>
      </c>
      <c r="C62" s="38">
        <v>1</v>
      </c>
      <c r="D62" s="38" t="s">
        <v>127</v>
      </c>
      <c r="E62" s="38"/>
      <c r="F62" s="38" t="s">
        <v>132</v>
      </c>
      <c r="G62" s="54">
        <v>2023</v>
      </c>
      <c r="H62" s="55">
        <v>5675178</v>
      </c>
      <c r="I62" s="55">
        <v>10909138</v>
      </c>
      <c r="J62" s="55">
        <v>2608962</v>
      </c>
      <c r="K62" s="55">
        <v>2379457</v>
      </c>
      <c r="L62" s="55">
        <v>5920719</v>
      </c>
      <c r="M62" s="56">
        <v>0.035</v>
      </c>
      <c r="N62" s="57">
        <v>400</v>
      </c>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row>
    <row r="63" spans="1:93" s="27" customFormat="1" ht="15">
      <c r="A63" s="53" t="s">
        <v>208</v>
      </c>
      <c r="B63" s="30">
        <v>10001481</v>
      </c>
      <c r="C63" s="30">
        <v>1</v>
      </c>
      <c r="D63" s="38" t="s">
        <v>127</v>
      </c>
      <c r="E63" s="38"/>
      <c r="F63" s="38" t="s">
        <v>125</v>
      </c>
      <c r="G63" s="54">
        <v>2023</v>
      </c>
      <c r="H63" s="55">
        <v>21197860</v>
      </c>
      <c r="I63" s="55">
        <v>24423585</v>
      </c>
      <c r="J63" s="55">
        <v>6132578</v>
      </c>
      <c r="K63" s="55"/>
      <c r="L63" s="55">
        <v>18291007</v>
      </c>
      <c r="M63" s="56">
        <v>0.035</v>
      </c>
      <c r="N63" s="57">
        <v>360</v>
      </c>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row>
    <row r="64" spans="1:93" s="27" customFormat="1" ht="15">
      <c r="A64" s="53" t="s">
        <v>209</v>
      </c>
      <c r="B64" s="54">
        <v>10001082</v>
      </c>
      <c r="C64" s="38">
        <v>1</v>
      </c>
      <c r="D64" s="38" t="s">
        <v>127</v>
      </c>
      <c r="E64" s="38"/>
      <c r="F64" s="38" t="s">
        <v>132</v>
      </c>
      <c r="G64" s="54">
        <v>2023</v>
      </c>
      <c r="H64" s="55">
        <v>3671515</v>
      </c>
      <c r="I64" s="55">
        <v>11529139</v>
      </c>
      <c r="J64" s="55">
        <v>-5529869</v>
      </c>
      <c r="K64" s="55">
        <v>3404185</v>
      </c>
      <c r="L64" s="55">
        <v>5999270</v>
      </c>
      <c r="M64" s="75" t="s">
        <v>210</v>
      </c>
      <c r="N64" s="57">
        <v>380</v>
      </c>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row>
    <row r="65" spans="1:93" ht="15">
      <c r="A65" s="76"/>
      <c r="B65" s="40"/>
      <c r="C65" s="40"/>
      <c r="D65" s="38"/>
      <c r="E65" s="77"/>
      <c r="F65" s="38"/>
      <c r="G65" s="77"/>
      <c r="H65" s="40"/>
      <c r="I65" s="40"/>
      <c r="J65" s="40"/>
      <c r="K65" s="40"/>
      <c r="L65" s="40"/>
      <c r="M65" s="77"/>
      <c r="N65" s="77"/>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row>
    <row r="66" spans="1:93" ht="15">
      <c r="A66" s="76"/>
      <c r="B66" s="40"/>
      <c r="C66" s="40"/>
      <c r="D66" s="38"/>
      <c r="E66" s="77"/>
      <c r="F66" s="38"/>
      <c r="G66" s="77"/>
      <c r="H66" s="40"/>
      <c r="I66" s="40"/>
      <c r="J66" s="40"/>
      <c r="K66" s="40"/>
      <c r="L66" s="40"/>
      <c r="M66" s="77"/>
      <c r="N66" s="77"/>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row>
    <row r="67" spans="1:93" ht="15">
      <c r="A67" s="76"/>
      <c r="B67" s="40"/>
      <c r="C67" s="40"/>
      <c r="D67" s="38"/>
      <c r="E67" s="77"/>
      <c r="F67" s="38"/>
      <c r="G67" s="77"/>
      <c r="H67" s="40"/>
      <c r="I67" s="40"/>
      <c r="J67" s="40"/>
      <c r="K67" s="40"/>
      <c r="L67" s="40"/>
      <c r="M67" s="77"/>
      <c r="N67" s="77"/>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row>
    <row r="68" spans="1:93" ht="15">
      <c r="A68" s="76"/>
      <c r="B68" s="40"/>
      <c r="C68" s="40"/>
      <c r="D68" s="38"/>
      <c r="E68" s="77"/>
      <c r="F68" s="38"/>
      <c r="G68" s="77"/>
      <c r="H68" s="40"/>
      <c r="I68" s="40"/>
      <c r="J68" s="40"/>
      <c r="K68" s="40"/>
      <c r="L68" s="40"/>
      <c r="M68" s="77"/>
      <c r="N68" s="77"/>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row>
    <row r="69" spans="1:93" ht="15">
      <c r="A69" s="76"/>
      <c r="B69" s="40"/>
      <c r="C69" s="40"/>
      <c r="D69" s="38"/>
      <c r="E69" s="77"/>
      <c r="F69" s="38"/>
      <c r="G69" s="77"/>
      <c r="H69" s="40"/>
      <c r="I69" s="40"/>
      <c r="J69" s="40"/>
      <c r="K69" s="40"/>
      <c r="L69" s="40"/>
      <c r="M69" s="77"/>
      <c r="N69" s="77"/>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row>
    <row r="70" spans="1:93" ht="15">
      <c r="A70" s="76"/>
      <c r="B70" s="40"/>
      <c r="C70" s="40"/>
      <c r="D70" s="38"/>
      <c r="E70" s="77"/>
      <c r="F70" s="38"/>
      <c r="G70" s="77"/>
      <c r="H70" s="40"/>
      <c r="I70" s="40"/>
      <c r="J70" s="40"/>
      <c r="K70" s="40"/>
      <c r="L70" s="40"/>
      <c r="M70" s="77"/>
      <c r="N70" s="77"/>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row>
    <row r="71" spans="1:93" ht="15">
      <c r="A71" s="76"/>
      <c r="B71" s="40"/>
      <c r="C71" s="40"/>
      <c r="D71" s="38"/>
      <c r="E71" s="77"/>
      <c r="F71" s="38"/>
      <c r="G71" s="77"/>
      <c r="H71" s="40"/>
      <c r="I71" s="40"/>
      <c r="J71" s="40"/>
      <c r="K71" s="40"/>
      <c r="L71" s="40"/>
      <c r="M71" s="77"/>
      <c r="N71" s="77"/>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row>
    <row r="72" spans="1:93" ht="15">
      <c r="A72" s="76"/>
      <c r="B72" s="40"/>
      <c r="C72" s="40"/>
      <c r="D72" s="38"/>
      <c r="E72" s="77"/>
      <c r="F72" s="38"/>
      <c r="G72" s="77"/>
      <c r="H72" s="40"/>
      <c r="I72" s="40"/>
      <c r="J72" s="40"/>
      <c r="K72" s="40"/>
      <c r="L72" s="40"/>
      <c r="M72" s="77"/>
      <c r="N72" s="77"/>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row>
    <row r="73" spans="1:93" ht="15">
      <c r="A73" s="76"/>
      <c r="B73" s="40"/>
      <c r="C73" s="40"/>
      <c r="D73" s="38"/>
      <c r="E73" s="77"/>
      <c r="F73" s="38"/>
      <c r="G73" s="77"/>
      <c r="H73" s="40"/>
      <c r="I73" s="40"/>
      <c r="J73" s="40"/>
      <c r="K73" s="40"/>
      <c r="L73" s="40"/>
      <c r="M73" s="77"/>
      <c r="N73" s="77"/>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row>
    <row r="74" spans="1:93" ht="15">
      <c r="A74" s="76"/>
      <c r="B74" s="40"/>
      <c r="C74" s="40"/>
      <c r="D74" s="38"/>
      <c r="E74" s="77"/>
      <c r="F74" s="38"/>
      <c r="G74" s="77"/>
      <c r="H74" s="40"/>
      <c r="I74" s="40"/>
      <c r="J74" s="40"/>
      <c r="K74" s="40"/>
      <c r="L74" s="40"/>
      <c r="M74" s="77"/>
      <c r="N74" s="77"/>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row>
    <row r="75" spans="1:93" ht="15">
      <c r="A75" s="76"/>
      <c r="B75" s="40"/>
      <c r="C75" s="40"/>
      <c r="D75" s="38"/>
      <c r="E75" s="77"/>
      <c r="F75" s="38"/>
      <c r="G75" s="77"/>
      <c r="H75" s="40"/>
      <c r="I75" s="40"/>
      <c r="J75" s="40"/>
      <c r="K75" s="40"/>
      <c r="L75" s="40"/>
      <c r="M75" s="77"/>
      <c r="N75" s="77"/>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row>
    <row r="76" spans="1:93" ht="15">
      <c r="A76" s="76"/>
      <c r="B76" s="40"/>
      <c r="C76" s="40"/>
      <c r="D76" s="38"/>
      <c r="E76" s="77"/>
      <c r="F76" s="38"/>
      <c r="G76" s="77"/>
      <c r="H76" s="40"/>
      <c r="I76" s="40"/>
      <c r="J76" s="40"/>
      <c r="K76" s="40"/>
      <c r="L76" s="40"/>
      <c r="M76" s="77"/>
      <c r="N76" s="77"/>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row>
    <row r="77" spans="1:93" ht="15">
      <c r="A77" s="76"/>
      <c r="B77" s="40"/>
      <c r="C77" s="40"/>
      <c r="D77" s="38"/>
      <c r="E77" s="77"/>
      <c r="F77" s="38"/>
      <c r="G77" s="77"/>
      <c r="H77" s="40"/>
      <c r="I77" s="40"/>
      <c r="J77" s="40"/>
      <c r="K77" s="40"/>
      <c r="L77" s="40"/>
      <c r="M77" s="77"/>
      <c r="N77" s="77"/>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row>
    <row r="78" spans="1:93" ht="15">
      <c r="A78" s="76"/>
      <c r="B78" s="40"/>
      <c r="C78" s="40"/>
      <c r="D78" s="38"/>
      <c r="E78" s="77"/>
      <c r="F78" s="38"/>
      <c r="G78" s="77"/>
      <c r="H78" s="40"/>
      <c r="I78" s="40"/>
      <c r="J78" s="40"/>
      <c r="K78" s="40"/>
      <c r="L78" s="40"/>
      <c r="M78" s="77"/>
      <c r="N78" s="77"/>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row>
    <row r="79" spans="1:93" ht="15">
      <c r="A79" s="76"/>
      <c r="B79" s="40"/>
      <c r="C79" s="40"/>
      <c r="D79" s="38"/>
      <c r="E79" s="77"/>
      <c r="F79" s="38"/>
      <c r="G79" s="77"/>
      <c r="H79" s="40"/>
      <c r="I79" s="40"/>
      <c r="J79" s="40"/>
      <c r="K79" s="40"/>
      <c r="L79" s="40"/>
      <c r="M79" s="77"/>
      <c r="N79" s="77"/>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row>
    <row r="80" spans="1:93" ht="15">
      <c r="A80" s="76"/>
      <c r="B80" s="40"/>
      <c r="C80" s="40"/>
      <c r="D80" s="38"/>
      <c r="E80" s="77"/>
      <c r="F80" s="38"/>
      <c r="G80" s="77"/>
      <c r="H80" s="40"/>
      <c r="I80" s="40"/>
      <c r="J80" s="40"/>
      <c r="K80" s="40"/>
      <c r="L80" s="40"/>
      <c r="M80" s="77"/>
      <c r="N80" s="77"/>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row>
    <row r="81" spans="1:93" ht="15">
      <c r="A81" s="76"/>
      <c r="B81" s="40"/>
      <c r="C81" s="40"/>
      <c r="D81" s="38"/>
      <c r="E81" s="77"/>
      <c r="F81" s="38"/>
      <c r="G81" s="77"/>
      <c r="H81" s="40"/>
      <c r="I81" s="40"/>
      <c r="J81" s="40"/>
      <c r="K81" s="40"/>
      <c r="L81" s="40"/>
      <c r="M81" s="77"/>
      <c r="N81" s="77"/>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row>
    <row r="82" spans="1:93" ht="15">
      <c r="A82" s="76"/>
      <c r="B82" s="40"/>
      <c r="C82" s="40"/>
      <c r="D82" s="38"/>
      <c r="E82" s="77"/>
      <c r="F82" s="38"/>
      <c r="G82" s="77"/>
      <c r="H82" s="40"/>
      <c r="I82" s="40"/>
      <c r="J82" s="40"/>
      <c r="K82" s="40"/>
      <c r="L82" s="40"/>
      <c r="M82" s="77"/>
      <c r="N82" s="77"/>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row>
    <row r="83" spans="1:93" ht="15">
      <c r="A83" s="76"/>
      <c r="B83" s="40"/>
      <c r="C83" s="40"/>
      <c r="D83" s="38"/>
      <c r="E83" s="77"/>
      <c r="F83" s="38"/>
      <c r="G83" s="77"/>
      <c r="H83" s="40"/>
      <c r="I83" s="40"/>
      <c r="J83" s="40"/>
      <c r="K83" s="40"/>
      <c r="L83" s="40"/>
      <c r="M83" s="77"/>
      <c r="N83" s="77"/>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row>
    <row r="84" spans="1:93" ht="15">
      <c r="A84" s="76"/>
      <c r="B84" s="40"/>
      <c r="C84" s="40"/>
      <c r="D84" s="38"/>
      <c r="E84" s="77"/>
      <c r="F84" s="38"/>
      <c r="G84" s="77"/>
      <c r="H84" s="40"/>
      <c r="I84" s="40"/>
      <c r="J84" s="40"/>
      <c r="K84" s="40"/>
      <c r="L84" s="40"/>
      <c r="M84" s="77"/>
      <c r="N84" s="77"/>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row>
    <row r="85" spans="1:93" ht="15">
      <c r="A85" s="76"/>
      <c r="B85" s="40"/>
      <c r="C85" s="40"/>
      <c r="D85" s="38"/>
      <c r="E85" s="77"/>
      <c r="F85" s="38"/>
      <c r="G85" s="77"/>
      <c r="H85" s="40"/>
      <c r="I85" s="40"/>
      <c r="J85" s="40"/>
      <c r="K85" s="40"/>
      <c r="L85" s="40"/>
      <c r="M85" s="77"/>
      <c r="N85" s="77"/>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row>
    <row r="86" spans="1:93" ht="15">
      <c r="A86" s="76"/>
      <c r="B86" s="40"/>
      <c r="C86" s="40"/>
      <c r="D86" s="38"/>
      <c r="E86" s="77"/>
      <c r="F86" s="38"/>
      <c r="G86" s="77"/>
      <c r="H86" s="40"/>
      <c r="I86" s="40"/>
      <c r="J86" s="40"/>
      <c r="K86" s="40"/>
      <c r="L86" s="40"/>
      <c r="M86" s="77"/>
      <c r="N86" s="77"/>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row>
    <row r="87" spans="1:93" ht="15">
      <c r="A87" s="76"/>
      <c r="B87" s="40"/>
      <c r="C87" s="40"/>
      <c r="D87" s="38"/>
      <c r="E87" s="77"/>
      <c r="F87" s="38"/>
      <c r="G87" s="77"/>
      <c r="H87" s="40"/>
      <c r="I87" s="40"/>
      <c r="J87" s="40"/>
      <c r="K87" s="40"/>
      <c r="L87" s="40"/>
      <c r="M87" s="77"/>
      <c r="N87" s="77"/>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row>
    <row r="88" spans="1:93" ht="15">
      <c r="A88" s="76"/>
      <c r="B88" s="40"/>
      <c r="C88" s="40"/>
      <c r="D88" s="38"/>
      <c r="E88" s="77"/>
      <c r="F88" s="38"/>
      <c r="G88" s="77"/>
      <c r="H88" s="40"/>
      <c r="I88" s="40"/>
      <c r="J88" s="40"/>
      <c r="K88" s="40"/>
      <c r="L88" s="40"/>
      <c r="M88" s="77"/>
      <c r="N88" s="77"/>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row>
    <row r="89" spans="1:93" ht="15">
      <c r="A89" s="76"/>
      <c r="B89" s="40"/>
      <c r="C89" s="40"/>
      <c r="D89" s="38"/>
      <c r="E89" s="77"/>
      <c r="F89" s="38"/>
      <c r="G89" s="77"/>
      <c r="H89" s="40"/>
      <c r="I89" s="40"/>
      <c r="J89" s="40"/>
      <c r="K89" s="40"/>
      <c r="L89" s="40"/>
      <c r="M89" s="77"/>
      <c r="N89" s="77"/>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row>
    <row r="90" spans="1:93" ht="15">
      <c r="A90" s="76"/>
      <c r="B90" s="40"/>
      <c r="C90" s="40"/>
      <c r="D90" s="38"/>
      <c r="E90" s="77"/>
      <c r="F90" s="38"/>
      <c r="G90" s="77"/>
      <c r="H90" s="40"/>
      <c r="I90" s="40"/>
      <c r="J90" s="40"/>
      <c r="K90" s="40"/>
      <c r="L90" s="40"/>
      <c r="M90" s="77"/>
      <c r="N90" s="77"/>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row>
    <row r="91" spans="1:93" ht="15">
      <c r="A91" s="76"/>
      <c r="B91" s="40"/>
      <c r="C91" s="40"/>
      <c r="D91" s="38"/>
      <c r="E91" s="77"/>
      <c r="F91" s="38"/>
      <c r="G91" s="77"/>
      <c r="H91" s="40"/>
      <c r="I91" s="40"/>
      <c r="J91" s="40"/>
      <c r="K91" s="40"/>
      <c r="L91" s="40"/>
      <c r="M91" s="77"/>
      <c r="N91" s="77"/>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row>
    <row r="92" spans="1:93" ht="15">
      <c r="A92" s="76"/>
      <c r="B92" s="40"/>
      <c r="C92" s="40"/>
      <c r="D92" s="38"/>
      <c r="E92" s="77"/>
      <c r="F92" s="38"/>
      <c r="G92" s="77"/>
      <c r="H92" s="40"/>
      <c r="I92" s="40"/>
      <c r="J92" s="40"/>
      <c r="K92" s="40"/>
      <c r="L92" s="40"/>
      <c r="M92" s="77"/>
      <c r="N92" s="77"/>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row>
    <row r="93" spans="1:93" ht="15">
      <c r="A93" s="76"/>
      <c r="B93" s="40"/>
      <c r="C93" s="40"/>
      <c r="D93" s="38"/>
      <c r="E93" s="77"/>
      <c r="F93" s="38"/>
      <c r="G93" s="77"/>
      <c r="H93" s="40"/>
      <c r="I93" s="40"/>
      <c r="J93" s="40"/>
      <c r="K93" s="40"/>
      <c r="L93" s="40"/>
      <c r="M93" s="77"/>
      <c r="N93" s="77"/>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row>
    <row r="94" spans="1:93" ht="15">
      <c r="A94" s="76"/>
      <c r="B94" s="40"/>
      <c r="C94" s="40"/>
      <c r="D94" s="38"/>
      <c r="E94" s="77"/>
      <c r="F94" s="38"/>
      <c r="G94" s="77"/>
      <c r="H94" s="40"/>
      <c r="I94" s="40"/>
      <c r="J94" s="40"/>
      <c r="K94" s="40"/>
      <c r="L94" s="40"/>
      <c r="M94" s="77"/>
      <c r="N94" s="77"/>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row>
    <row r="95" spans="1:93" ht="15">
      <c r="A95" s="76"/>
      <c r="B95" s="40"/>
      <c r="C95" s="40"/>
      <c r="D95" s="38"/>
      <c r="E95" s="77"/>
      <c r="F95" s="38"/>
      <c r="G95" s="77"/>
      <c r="H95" s="40"/>
      <c r="I95" s="40"/>
      <c r="J95" s="40"/>
      <c r="K95" s="40"/>
      <c r="L95" s="40"/>
      <c r="M95" s="77"/>
      <c r="N95" s="77"/>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row>
    <row r="96" spans="1:93" ht="15">
      <c r="A96" s="76"/>
      <c r="B96" s="40"/>
      <c r="C96" s="40"/>
      <c r="D96" s="38"/>
      <c r="E96" s="77"/>
      <c r="F96" s="38"/>
      <c r="G96" s="77"/>
      <c r="H96" s="40"/>
      <c r="I96" s="40"/>
      <c r="J96" s="40"/>
      <c r="K96" s="40"/>
      <c r="L96" s="40"/>
      <c r="M96" s="77"/>
      <c r="N96" s="77"/>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row>
    <row r="97" spans="1:93" ht="15">
      <c r="A97" s="76"/>
      <c r="B97" s="40"/>
      <c r="C97" s="40"/>
      <c r="D97" s="38"/>
      <c r="E97" s="77"/>
      <c r="F97" s="38"/>
      <c r="G97" s="77"/>
      <c r="H97" s="40"/>
      <c r="I97" s="40"/>
      <c r="J97" s="40"/>
      <c r="K97" s="40"/>
      <c r="L97" s="40"/>
      <c r="M97" s="77"/>
      <c r="N97" s="77"/>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row>
    <row r="98" spans="1:93" ht="15">
      <c r="A98" s="76"/>
      <c r="B98" s="40"/>
      <c r="C98" s="40"/>
      <c r="D98" s="38"/>
      <c r="E98" s="77"/>
      <c r="F98" s="38"/>
      <c r="G98" s="77"/>
      <c r="H98" s="40"/>
      <c r="I98" s="40"/>
      <c r="J98" s="40"/>
      <c r="K98" s="40"/>
      <c r="L98" s="40"/>
      <c r="M98" s="77"/>
      <c r="N98" s="77"/>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row>
    <row r="99" spans="1:93" ht="15">
      <c r="A99" s="76"/>
      <c r="B99" s="40"/>
      <c r="C99" s="40"/>
      <c r="D99" s="38"/>
      <c r="E99" s="77"/>
      <c r="F99" s="38"/>
      <c r="G99" s="77"/>
      <c r="H99" s="40"/>
      <c r="I99" s="40"/>
      <c r="J99" s="40"/>
      <c r="K99" s="40"/>
      <c r="L99" s="40"/>
      <c r="M99" s="77"/>
      <c r="N99" s="77"/>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row>
    <row r="100" spans="1:93" ht="15">
      <c r="A100" s="76"/>
      <c r="B100" s="40"/>
      <c r="C100" s="40"/>
      <c r="D100" s="38"/>
      <c r="E100" s="77"/>
      <c r="F100" s="38"/>
      <c r="G100" s="77"/>
      <c r="H100" s="40"/>
      <c r="I100" s="40"/>
      <c r="J100" s="40"/>
      <c r="K100" s="40"/>
      <c r="L100" s="40"/>
      <c r="M100" s="77"/>
      <c r="N100" s="77"/>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row>
    <row r="101" spans="1:93" ht="15">
      <c r="A101" s="76"/>
      <c r="B101" s="40"/>
      <c r="C101" s="40"/>
      <c r="D101" s="38"/>
      <c r="E101" s="77"/>
      <c r="F101" s="38"/>
      <c r="G101" s="77"/>
      <c r="H101" s="40"/>
      <c r="I101" s="40"/>
      <c r="J101" s="40"/>
      <c r="K101" s="40"/>
      <c r="L101" s="40"/>
      <c r="M101" s="77"/>
      <c r="N101" s="77"/>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row>
    <row r="102" spans="1:93" ht="15">
      <c r="A102" s="76"/>
      <c r="B102" s="40"/>
      <c r="C102" s="40"/>
      <c r="D102" s="38"/>
      <c r="E102" s="77"/>
      <c r="F102" s="38"/>
      <c r="G102" s="77"/>
      <c r="H102" s="40"/>
      <c r="I102" s="40"/>
      <c r="J102" s="40"/>
      <c r="K102" s="40"/>
      <c r="L102" s="40"/>
      <c r="M102" s="77"/>
      <c r="N102" s="77"/>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row>
    <row r="103" spans="1:93" ht="15">
      <c r="A103" s="76"/>
      <c r="B103" s="40"/>
      <c r="C103" s="40"/>
      <c r="D103" s="38"/>
      <c r="E103" s="77"/>
      <c r="F103" s="38"/>
      <c r="G103" s="77"/>
      <c r="H103" s="40"/>
      <c r="I103" s="40"/>
      <c r="J103" s="40"/>
      <c r="K103" s="40"/>
      <c r="L103" s="40"/>
      <c r="M103" s="77"/>
      <c r="N103" s="77"/>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row>
    <row r="104" spans="1:93" ht="15">
      <c r="A104" s="76"/>
      <c r="B104" s="40"/>
      <c r="C104" s="40"/>
      <c r="D104" s="38"/>
      <c r="E104" s="77"/>
      <c r="F104" s="38"/>
      <c r="G104" s="77"/>
      <c r="H104" s="40"/>
      <c r="I104" s="40"/>
      <c r="J104" s="40"/>
      <c r="K104" s="40"/>
      <c r="L104" s="40"/>
      <c r="M104" s="77"/>
      <c r="N104" s="77"/>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row>
    <row r="105" spans="1:93" ht="15">
      <c r="A105" s="76"/>
      <c r="B105" s="40"/>
      <c r="C105" s="40"/>
      <c r="D105" s="38"/>
      <c r="E105" s="77"/>
      <c r="F105" s="38"/>
      <c r="G105" s="77"/>
      <c r="H105" s="40"/>
      <c r="I105" s="40"/>
      <c r="J105" s="40"/>
      <c r="K105" s="40"/>
      <c r="L105" s="40"/>
      <c r="M105" s="77"/>
      <c r="N105" s="77"/>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row>
    <row r="106" spans="1:93" ht="15">
      <c r="A106" s="76"/>
      <c r="B106" s="40"/>
      <c r="C106" s="40"/>
      <c r="D106" s="38"/>
      <c r="E106" s="77"/>
      <c r="F106" s="38"/>
      <c r="G106" s="77"/>
      <c r="H106" s="40"/>
      <c r="I106" s="40"/>
      <c r="J106" s="40"/>
      <c r="K106" s="40"/>
      <c r="L106" s="40"/>
      <c r="M106" s="77"/>
      <c r="N106" s="77"/>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row>
    <row r="107" spans="1:93" ht="15">
      <c r="A107" s="76"/>
      <c r="B107" s="40"/>
      <c r="C107" s="40"/>
      <c r="D107" s="38"/>
      <c r="E107" s="77"/>
      <c r="F107" s="38"/>
      <c r="G107" s="77"/>
      <c r="H107" s="40"/>
      <c r="I107" s="40"/>
      <c r="J107" s="40"/>
      <c r="K107" s="40"/>
      <c r="L107" s="40"/>
      <c r="M107" s="77"/>
      <c r="N107" s="77"/>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row>
    <row r="108" spans="1:93" ht="15">
      <c r="A108" s="76"/>
      <c r="B108" s="40"/>
      <c r="C108" s="40"/>
      <c r="D108" s="38"/>
      <c r="E108" s="77"/>
      <c r="F108" s="38"/>
      <c r="G108" s="77"/>
      <c r="H108" s="40"/>
      <c r="I108" s="40"/>
      <c r="J108" s="40"/>
      <c r="K108" s="40"/>
      <c r="L108" s="40"/>
      <c r="M108" s="77"/>
      <c r="N108" s="77"/>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row>
    <row r="109" spans="1:93" ht="15">
      <c r="A109" s="76"/>
      <c r="B109" s="40"/>
      <c r="C109" s="40"/>
      <c r="D109" s="38"/>
      <c r="E109" s="77"/>
      <c r="F109" s="38"/>
      <c r="G109" s="77"/>
      <c r="H109" s="40"/>
      <c r="I109" s="40"/>
      <c r="J109" s="40"/>
      <c r="K109" s="40"/>
      <c r="L109" s="40"/>
      <c r="M109" s="77"/>
      <c r="N109" s="77"/>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row>
    <row r="110" spans="1:93" ht="15">
      <c r="A110" s="76"/>
      <c r="B110" s="40"/>
      <c r="C110" s="40"/>
      <c r="D110" s="38"/>
      <c r="E110" s="77"/>
      <c r="F110" s="38"/>
      <c r="G110" s="77"/>
      <c r="H110" s="40"/>
      <c r="I110" s="40"/>
      <c r="J110" s="40"/>
      <c r="K110" s="40"/>
      <c r="L110" s="40"/>
      <c r="M110" s="77"/>
      <c r="N110" s="77"/>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row>
    <row r="111" spans="1:93" ht="15">
      <c r="A111" s="76"/>
      <c r="B111" s="40"/>
      <c r="C111" s="40"/>
      <c r="D111" s="38"/>
      <c r="E111" s="77"/>
      <c r="F111" s="38"/>
      <c r="G111" s="77"/>
      <c r="H111" s="40"/>
      <c r="I111" s="40"/>
      <c r="J111" s="40"/>
      <c r="K111" s="40"/>
      <c r="L111" s="40"/>
      <c r="M111" s="77"/>
      <c r="N111" s="77"/>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row>
    <row r="112" spans="1:93" ht="15">
      <c r="A112" s="76"/>
      <c r="B112" s="40"/>
      <c r="C112" s="40"/>
      <c r="D112" s="38"/>
      <c r="E112" s="77"/>
      <c r="F112" s="38"/>
      <c r="G112" s="77"/>
      <c r="H112" s="40"/>
      <c r="I112" s="40"/>
      <c r="J112" s="40"/>
      <c r="K112" s="40"/>
      <c r="L112" s="40"/>
      <c r="M112" s="77"/>
      <c r="N112" s="77"/>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row>
    <row r="113" spans="1:93" ht="15">
      <c r="A113" s="76"/>
      <c r="B113" s="40"/>
      <c r="C113" s="40"/>
      <c r="D113" s="38"/>
      <c r="E113" s="77"/>
      <c r="F113" s="38"/>
      <c r="G113" s="77"/>
      <c r="H113" s="40"/>
      <c r="I113" s="40"/>
      <c r="J113" s="40"/>
      <c r="K113" s="40"/>
      <c r="L113" s="40"/>
      <c r="M113" s="77"/>
      <c r="N113" s="77"/>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row>
    <row r="114" spans="1:93" ht="15">
      <c r="A114" s="76"/>
      <c r="B114" s="40"/>
      <c r="C114" s="40"/>
      <c r="D114" s="38"/>
      <c r="E114" s="77"/>
      <c r="F114" s="38"/>
      <c r="G114" s="77"/>
      <c r="H114" s="40"/>
      <c r="I114" s="40"/>
      <c r="J114" s="40"/>
      <c r="K114" s="40"/>
      <c r="L114" s="40"/>
      <c r="M114" s="77"/>
      <c r="N114" s="77"/>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row>
    <row r="115" spans="1:93" ht="15">
      <c r="A115" s="76"/>
      <c r="B115" s="40"/>
      <c r="C115" s="40"/>
      <c r="D115" s="38"/>
      <c r="E115" s="77"/>
      <c r="F115" s="38"/>
      <c r="G115" s="77"/>
      <c r="H115" s="40"/>
      <c r="I115" s="40"/>
      <c r="J115" s="40"/>
      <c r="K115" s="40"/>
      <c r="L115" s="40"/>
      <c r="M115" s="77"/>
      <c r="N115" s="77"/>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row>
    <row r="116" spans="1:93" ht="15">
      <c r="A116" s="76"/>
      <c r="B116" s="40"/>
      <c r="C116" s="40"/>
      <c r="D116" s="38"/>
      <c r="E116" s="77"/>
      <c r="F116" s="38"/>
      <c r="G116" s="77"/>
      <c r="H116" s="40"/>
      <c r="I116" s="40"/>
      <c r="J116" s="40"/>
      <c r="K116" s="40"/>
      <c r="L116" s="40"/>
      <c r="M116" s="77"/>
      <c r="N116" s="77"/>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row>
    <row r="117" spans="1:93" ht="15">
      <c r="A117" s="76"/>
      <c r="B117" s="40"/>
      <c r="C117" s="40"/>
      <c r="D117" s="38"/>
      <c r="E117" s="77"/>
      <c r="F117" s="38"/>
      <c r="G117" s="77"/>
      <c r="H117" s="40"/>
      <c r="I117" s="40"/>
      <c r="J117" s="40"/>
      <c r="K117" s="40"/>
      <c r="L117" s="40"/>
      <c r="M117" s="77"/>
      <c r="N117" s="77"/>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row>
    <row r="118" spans="1:93" ht="15">
      <c r="A118" s="76"/>
      <c r="B118" s="40"/>
      <c r="C118" s="40"/>
      <c r="D118" s="38"/>
      <c r="E118" s="77"/>
      <c r="F118" s="38"/>
      <c r="G118" s="77"/>
      <c r="H118" s="40"/>
      <c r="I118" s="40"/>
      <c r="J118" s="40"/>
      <c r="K118" s="40"/>
      <c r="L118" s="40"/>
      <c r="M118" s="77"/>
      <c r="N118" s="77"/>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row>
    <row r="119" spans="1:93" ht="15">
      <c r="A119" s="76"/>
      <c r="B119" s="40"/>
      <c r="C119" s="40"/>
      <c r="D119" s="38"/>
      <c r="E119" s="77"/>
      <c r="F119" s="38"/>
      <c r="G119" s="77"/>
      <c r="H119" s="40"/>
      <c r="I119" s="40"/>
      <c r="J119" s="40"/>
      <c r="K119" s="40"/>
      <c r="L119" s="40"/>
      <c r="M119" s="77"/>
      <c r="N119" s="77"/>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row>
    <row r="120" spans="1:93" ht="15">
      <c r="A120" s="76"/>
      <c r="B120" s="40"/>
      <c r="C120" s="40"/>
      <c r="D120" s="38"/>
      <c r="E120" s="77"/>
      <c r="F120" s="38"/>
      <c r="G120" s="77"/>
      <c r="H120" s="40"/>
      <c r="I120" s="40"/>
      <c r="J120" s="40"/>
      <c r="K120" s="40"/>
      <c r="L120" s="40"/>
      <c r="M120" s="77"/>
      <c r="N120" s="77"/>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row>
    <row r="121" spans="1:93" ht="15">
      <c r="A121" s="76"/>
      <c r="B121" s="40"/>
      <c r="C121" s="40"/>
      <c r="D121" s="38"/>
      <c r="E121" s="77"/>
      <c r="F121" s="38"/>
      <c r="G121" s="77"/>
      <c r="H121" s="40"/>
      <c r="I121" s="40"/>
      <c r="J121" s="40"/>
      <c r="K121" s="40"/>
      <c r="L121" s="40"/>
      <c r="M121" s="77"/>
      <c r="N121" s="77"/>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row>
    <row r="122" spans="1:93" ht="15">
      <c r="A122" s="76"/>
      <c r="B122" s="40"/>
      <c r="C122" s="40"/>
      <c r="D122" s="38"/>
      <c r="E122" s="77"/>
      <c r="F122" s="38"/>
      <c r="G122" s="77"/>
      <c r="H122" s="40"/>
      <c r="I122" s="40"/>
      <c r="J122" s="40"/>
      <c r="K122" s="40"/>
      <c r="L122" s="40"/>
      <c r="M122" s="77"/>
      <c r="N122" s="77"/>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row>
    <row r="123" spans="1:93" ht="15">
      <c r="A123" s="76"/>
      <c r="B123" s="40"/>
      <c r="C123" s="40"/>
      <c r="D123" s="38"/>
      <c r="E123" s="77"/>
      <c r="F123" s="38"/>
      <c r="G123" s="77"/>
      <c r="H123" s="40"/>
      <c r="I123" s="40"/>
      <c r="J123" s="40"/>
      <c r="K123" s="40"/>
      <c r="L123" s="40"/>
      <c r="M123" s="77"/>
      <c r="N123" s="77"/>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row>
    <row r="124" spans="1:93" ht="15">
      <c r="A124" s="76"/>
      <c r="B124" s="40"/>
      <c r="C124" s="40"/>
      <c r="D124" s="38"/>
      <c r="E124" s="77"/>
      <c r="F124" s="38"/>
      <c r="G124" s="77"/>
      <c r="H124" s="40"/>
      <c r="I124" s="40"/>
      <c r="J124" s="40"/>
      <c r="K124" s="40"/>
      <c r="L124" s="40"/>
      <c r="M124" s="77"/>
      <c r="N124" s="77"/>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row>
    <row r="125" spans="1:93" ht="15">
      <c r="A125" s="76"/>
      <c r="B125" s="40"/>
      <c r="C125" s="40"/>
      <c r="D125" s="38"/>
      <c r="E125" s="77"/>
      <c r="F125" s="38"/>
      <c r="G125" s="77"/>
      <c r="H125" s="40"/>
      <c r="I125" s="40"/>
      <c r="J125" s="40"/>
      <c r="K125" s="40"/>
      <c r="L125" s="40"/>
      <c r="M125" s="77"/>
      <c r="N125" s="77"/>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row>
    <row r="126" spans="1:93" ht="15">
      <c r="A126" s="76"/>
      <c r="B126" s="40"/>
      <c r="C126" s="40"/>
      <c r="D126" s="38"/>
      <c r="E126" s="77"/>
      <c r="F126" s="38"/>
      <c r="G126" s="77"/>
      <c r="H126" s="40"/>
      <c r="I126" s="40"/>
      <c r="J126" s="40"/>
      <c r="K126" s="40"/>
      <c r="L126" s="40"/>
      <c r="M126" s="77"/>
      <c r="N126" s="77"/>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row>
    <row r="127" spans="1:93" ht="15">
      <c r="A127" s="76"/>
      <c r="B127" s="40"/>
      <c r="C127" s="40"/>
      <c r="D127" s="38"/>
      <c r="E127" s="77"/>
      <c r="F127" s="38"/>
      <c r="G127" s="77"/>
      <c r="H127" s="40"/>
      <c r="I127" s="40"/>
      <c r="J127" s="40"/>
      <c r="K127" s="40"/>
      <c r="L127" s="40"/>
      <c r="M127" s="77"/>
      <c r="N127" s="77"/>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row>
    <row r="128" spans="1:93" ht="15">
      <c r="A128" s="76"/>
      <c r="B128" s="40"/>
      <c r="C128" s="40"/>
      <c r="D128" s="38"/>
      <c r="E128" s="77"/>
      <c r="F128" s="38"/>
      <c r="G128" s="77"/>
      <c r="H128" s="40"/>
      <c r="I128" s="40"/>
      <c r="J128" s="40"/>
      <c r="K128" s="40"/>
      <c r="L128" s="40"/>
      <c r="M128" s="77"/>
      <c r="N128" s="77"/>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row>
    <row r="129" spans="1:93" ht="15">
      <c r="A129" s="76"/>
      <c r="B129" s="40"/>
      <c r="C129" s="40"/>
      <c r="D129" s="38"/>
      <c r="E129" s="77"/>
      <c r="F129" s="38"/>
      <c r="G129" s="77"/>
      <c r="H129" s="40"/>
      <c r="I129" s="40"/>
      <c r="J129" s="40"/>
      <c r="K129" s="40"/>
      <c r="L129" s="40"/>
      <c r="M129" s="77"/>
      <c r="N129" s="77"/>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row>
    <row r="130" spans="1:93" ht="15">
      <c r="A130" s="76"/>
      <c r="B130" s="40"/>
      <c r="C130" s="40"/>
      <c r="D130" s="38"/>
      <c r="E130" s="77"/>
      <c r="F130" s="38"/>
      <c r="G130" s="77"/>
      <c r="H130" s="40"/>
      <c r="I130" s="40"/>
      <c r="J130" s="40"/>
      <c r="K130" s="40"/>
      <c r="L130" s="40"/>
      <c r="M130" s="77"/>
      <c r="N130" s="77"/>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row>
    <row r="131" spans="1:93" ht="15">
      <c r="A131" s="76"/>
      <c r="B131" s="40"/>
      <c r="C131" s="40"/>
      <c r="D131" s="38"/>
      <c r="E131" s="77"/>
      <c r="F131" s="38"/>
      <c r="G131" s="77"/>
      <c r="H131" s="40"/>
      <c r="I131" s="40"/>
      <c r="J131" s="40"/>
      <c r="K131" s="40"/>
      <c r="L131" s="40"/>
      <c r="M131" s="77"/>
      <c r="N131" s="77"/>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row>
    <row r="132" spans="1:93" ht="15">
      <c r="A132" s="76"/>
      <c r="B132" s="40"/>
      <c r="C132" s="40"/>
      <c r="D132" s="38"/>
      <c r="E132" s="77"/>
      <c r="F132" s="38"/>
      <c r="G132" s="77"/>
      <c r="H132" s="40"/>
      <c r="I132" s="40"/>
      <c r="J132" s="40"/>
      <c r="K132" s="40"/>
      <c r="L132" s="40"/>
      <c r="M132" s="77"/>
      <c r="N132" s="77"/>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row>
    <row r="133" spans="1:93" ht="15">
      <c r="A133" s="76"/>
      <c r="B133" s="40"/>
      <c r="C133" s="40"/>
      <c r="D133" s="38"/>
      <c r="E133" s="77"/>
      <c r="F133" s="38"/>
      <c r="G133" s="77"/>
      <c r="H133" s="40"/>
      <c r="I133" s="40"/>
      <c r="J133" s="40"/>
      <c r="K133" s="40"/>
      <c r="L133" s="40"/>
      <c r="M133" s="77"/>
      <c r="N133" s="77"/>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row>
    <row r="134" spans="1:93" ht="15">
      <c r="A134" s="76"/>
      <c r="B134" s="40"/>
      <c r="C134" s="40"/>
      <c r="D134" s="38"/>
      <c r="E134" s="77"/>
      <c r="F134" s="38"/>
      <c r="G134" s="77"/>
      <c r="H134" s="40"/>
      <c r="I134" s="40"/>
      <c r="J134" s="40"/>
      <c r="K134" s="40"/>
      <c r="L134" s="40"/>
      <c r="M134" s="77"/>
      <c r="N134" s="77"/>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row>
    <row r="135" spans="1:93" ht="15">
      <c r="A135" s="76"/>
      <c r="B135" s="40"/>
      <c r="C135" s="40"/>
      <c r="D135" s="38"/>
      <c r="E135" s="77"/>
      <c r="F135" s="38"/>
      <c r="G135" s="77"/>
      <c r="H135" s="40"/>
      <c r="I135" s="40"/>
      <c r="J135" s="40"/>
      <c r="K135" s="40"/>
      <c r="L135" s="40"/>
      <c r="M135" s="77"/>
      <c r="N135" s="77"/>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row>
    <row r="136" spans="1:93" ht="15">
      <c r="A136" s="76"/>
      <c r="B136" s="40"/>
      <c r="C136" s="40"/>
      <c r="D136" s="38"/>
      <c r="E136" s="77"/>
      <c r="F136" s="38"/>
      <c r="G136" s="77"/>
      <c r="H136" s="40"/>
      <c r="I136" s="40"/>
      <c r="J136" s="40"/>
      <c r="K136" s="40"/>
      <c r="L136" s="40"/>
      <c r="M136" s="77"/>
      <c r="N136" s="77"/>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row>
    <row r="137" spans="1:93" ht="15">
      <c r="A137" s="76"/>
      <c r="B137" s="40"/>
      <c r="C137" s="40"/>
      <c r="D137" s="38"/>
      <c r="E137" s="77"/>
      <c r="F137" s="38"/>
      <c r="G137" s="77"/>
      <c r="H137" s="40"/>
      <c r="I137" s="40"/>
      <c r="J137" s="40"/>
      <c r="K137" s="40"/>
      <c r="L137" s="40"/>
      <c r="M137" s="77"/>
      <c r="N137" s="77"/>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row>
    <row r="138" spans="1:93" ht="15">
      <c r="A138" s="76"/>
      <c r="B138" s="40"/>
      <c r="C138" s="40"/>
      <c r="D138" s="38"/>
      <c r="E138" s="77"/>
      <c r="F138" s="38"/>
      <c r="G138" s="77"/>
      <c r="H138" s="40"/>
      <c r="I138" s="40"/>
      <c r="J138" s="40"/>
      <c r="K138" s="40"/>
      <c r="L138" s="40"/>
      <c r="M138" s="77"/>
      <c r="N138" s="77"/>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row>
    <row r="139" spans="1:93" ht="15">
      <c r="A139" s="76"/>
      <c r="B139" s="40"/>
      <c r="C139" s="40"/>
      <c r="D139" s="38"/>
      <c r="E139" s="77"/>
      <c r="F139" s="38"/>
      <c r="G139" s="77"/>
      <c r="H139" s="40"/>
      <c r="I139" s="40"/>
      <c r="J139" s="40"/>
      <c r="K139" s="40"/>
      <c r="L139" s="40"/>
      <c r="M139" s="77"/>
      <c r="N139" s="77"/>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row>
    <row r="140" spans="1:93" ht="15">
      <c r="A140" s="76"/>
      <c r="B140" s="40"/>
      <c r="C140" s="40"/>
      <c r="D140" s="38"/>
      <c r="E140" s="77"/>
      <c r="F140" s="38"/>
      <c r="G140" s="77"/>
      <c r="H140" s="40"/>
      <c r="I140" s="40"/>
      <c r="J140" s="40"/>
      <c r="K140" s="40"/>
      <c r="L140" s="40"/>
      <c r="M140" s="77"/>
      <c r="N140" s="77"/>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row>
    <row r="141" spans="1:93" ht="15">
      <c r="A141" s="76"/>
      <c r="B141" s="40"/>
      <c r="C141" s="40"/>
      <c r="D141" s="38"/>
      <c r="E141" s="77"/>
      <c r="F141" s="38"/>
      <c r="G141" s="77"/>
      <c r="H141" s="40"/>
      <c r="I141" s="40"/>
      <c r="J141" s="40"/>
      <c r="K141" s="40"/>
      <c r="L141" s="40"/>
      <c r="M141" s="77"/>
      <c r="N141" s="77"/>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row>
    <row r="142" spans="1:93" ht="15">
      <c r="A142" s="76"/>
      <c r="B142" s="40"/>
      <c r="C142" s="40"/>
      <c r="D142" s="38"/>
      <c r="E142" s="77"/>
      <c r="F142" s="38"/>
      <c r="G142" s="77"/>
      <c r="H142" s="40"/>
      <c r="I142" s="40"/>
      <c r="J142" s="40"/>
      <c r="K142" s="40"/>
      <c r="L142" s="40"/>
      <c r="M142" s="77"/>
      <c r="N142" s="77"/>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row>
    <row r="143" spans="1:93" ht="15">
      <c r="A143" s="76"/>
      <c r="B143" s="40"/>
      <c r="C143" s="40"/>
      <c r="D143" s="38"/>
      <c r="E143" s="77"/>
      <c r="F143" s="38"/>
      <c r="G143" s="77"/>
      <c r="H143" s="40"/>
      <c r="I143" s="40"/>
      <c r="J143" s="40"/>
      <c r="K143" s="40"/>
      <c r="L143" s="40"/>
      <c r="M143" s="77"/>
      <c r="N143" s="77"/>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row>
    <row r="144" spans="1:93" ht="15">
      <c r="A144" s="76"/>
      <c r="B144" s="40"/>
      <c r="C144" s="40"/>
      <c r="D144" s="38"/>
      <c r="E144" s="77"/>
      <c r="F144" s="38"/>
      <c r="G144" s="77"/>
      <c r="H144" s="40"/>
      <c r="I144" s="40"/>
      <c r="J144" s="40"/>
      <c r="K144" s="40"/>
      <c r="L144" s="40"/>
      <c r="M144" s="77"/>
      <c r="N144" s="77"/>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row>
    <row r="145" spans="1:93" ht="15">
      <c r="A145" s="76"/>
      <c r="B145" s="40"/>
      <c r="C145" s="40"/>
      <c r="D145" s="38"/>
      <c r="E145" s="77"/>
      <c r="F145" s="38"/>
      <c r="G145" s="77"/>
      <c r="H145" s="40"/>
      <c r="I145" s="40"/>
      <c r="J145" s="40"/>
      <c r="K145" s="40"/>
      <c r="L145" s="40"/>
      <c r="M145" s="77"/>
      <c r="N145" s="77"/>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row>
    <row r="146" spans="1:93" ht="15">
      <c r="A146" s="76"/>
      <c r="B146" s="40"/>
      <c r="C146" s="40"/>
      <c r="D146" s="38"/>
      <c r="E146" s="77"/>
      <c r="F146" s="38"/>
      <c r="G146" s="77"/>
      <c r="H146" s="40"/>
      <c r="I146" s="40"/>
      <c r="J146" s="40"/>
      <c r="K146" s="40"/>
      <c r="L146" s="40"/>
      <c r="M146" s="77"/>
      <c r="N146" s="77"/>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row>
    <row r="147" spans="1:93" ht="15">
      <c r="A147" s="76"/>
      <c r="B147" s="40"/>
      <c r="C147" s="40"/>
      <c r="D147" s="38"/>
      <c r="E147" s="77"/>
      <c r="F147" s="38"/>
      <c r="G147" s="77"/>
      <c r="H147" s="40"/>
      <c r="I147" s="40"/>
      <c r="J147" s="40"/>
      <c r="K147" s="40"/>
      <c r="L147" s="40"/>
      <c r="M147" s="77"/>
      <c r="N147" s="77"/>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row>
    <row r="148" spans="1:93" ht="15">
      <c r="A148" s="76"/>
      <c r="B148" s="40"/>
      <c r="C148" s="40"/>
      <c r="D148" s="38"/>
      <c r="E148" s="77"/>
      <c r="F148" s="38"/>
      <c r="G148" s="77"/>
      <c r="H148" s="40"/>
      <c r="I148" s="40"/>
      <c r="J148" s="40"/>
      <c r="K148" s="40"/>
      <c r="L148" s="40"/>
      <c r="M148" s="77"/>
      <c r="N148" s="77"/>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row>
    <row r="149" spans="1:93" ht="15">
      <c r="A149" s="76"/>
      <c r="B149" s="40"/>
      <c r="C149" s="40"/>
      <c r="D149" s="38"/>
      <c r="E149" s="77"/>
      <c r="F149" s="38"/>
      <c r="G149" s="77"/>
      <c r="H149" s="40"/>
      <c r="I149" s="40"/>
      <c r="J149" s="40"/>
      <c r="K149" s="40"/>
      <c r="L149" s="40"/>
      <c r="M149" s="77"/>
      <c r="N149" s="77"/>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row>
    <row r="150" spans="1:93" ht="15">
      <c r="A150" s="76"/>
      <c r="B150" s="40"/>
      <c r="C150" s="40"/>
      <c r="D150" s="38"/>
      <c r="E150" s="77"/>
      <c r="F150" s="38"/>
      <c r="G150" s="77"/>
      <c r="H150" s="40"/>
      <c r="I150" s="40"/>
      <c r="J150" s="40"/>
      <c r="K150" s="40"/>
      <c r="L150" s="40"/>
      <c r="M150" s="77"/>
      <c r="N150" s="77"/>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row>
    <row r="151" spans="1:93" ht="15">
      <c r="A151" s="76"/>
      <c r="B151" s="40"/>
      <c r="C151" s="40"/>
      <c r="D151" s="38"/>
      <c r="E151" s="77"/>
      <c r="F151" s="38"/>
      <c r="G151" s="77"/>
      <c r="H151" s="40"/>
      <c r="I151" s="40"/>
      <c r="J151" s="40"/>
      <c r="K151" s="40"/>
      <c r="L151" s="40"/>
      <c r="M151" s="77"/>
      <c r="N151" s="77"/>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row>
    <row r="152" spans="1:93" ht="15">
      <c r="A152" s="76"/>
      <c r="B152" s="40"/>
      <c r="C152" s="40"/>
      <c r="D152" s="38"/>
      <c r="E152" s="77"/>
      <c r="F152" s="38"/>
      <c r="G152" s="77"/>
      <c r="H152" s="40"/>
      <c r="I152" s="40"/>
      <c r="J152" s="40"/>
      <c r="K152" s="40"/>
      <c r="L152" s="40"/>
      <c r="M152" s="77"/>
      <c r="N152" s="77"/>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row>
    <row r="153" spans="1:93" ht="15">
      <c r="A153" s="76"/>
      <c r="B153" s="40"/>
      <c r="C153" s="40"/>
      <c r="D153" s="38"/>
      <c r="E153" s="77"/>
      <c r="F153" s="38"/>
      <c r="G153" s="77"/>
      <c r="H153" s="40"/>
      <c r="I153" s="40"/>
      <c r="J153" s="40"/>
      <c r="K153" s="40"/>
      <c r="L153" s="40"/>
      <c r="M153" s="77"/>
      <c r="N153" s="77"/>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row>
    <row r="154" spans="1:93" ht="15">
      <c r="A154" s="76"/>
      <c r="B154" s="40"/>
      <c r="C154" s="40"/>
      <c r="D154" s="38"/>
      <c r="E154" s="77"/>
      <c r="F154" s="38"/>
      <c r="G154" s="77"/>
      <c r="H154" s="40"/>
      <c r="I154" s="40"/>
      <c r="J154" s="40"/>
      <c r="K154" s="40"/>
      <c r="L154" s="40"/>
      <c r="M154" s="77"/>
      <c r="N154" s="77"/>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row>
    <row r="155" spans="1:93" ht="15">
      <c r="A155" s="76"/>
      <c r="B155" s="40"/>
      <c r="C155" s="40"/>
      <c r="D155" s="38"/>
      <c r="E155" s="77"/>
      <c r="F155" s="38"/>
      <c r="G155" s="77"/>
      <c r="H155" s="40"/>
      <c r="I155" s="40"/>
      <c r="J155" s="40"/>
      <c r="K155" s="40"/>
      <c r="L155" s="40"/>
      <c r="M155" s="77"/>
      <c r="N155" s="77"/>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row>
    <row r="156" spans="1:93" ht="15">
      <c r="A156" s="76"/>
      <c r="B156" s="40"/>
      <c r="C156" s="40"/>
      <c r="D156" s="38"/>
      <c r="E156" s="77"/>
      <c r="F156" s="38"/>
      <c r="G156" s="77"/>
      <c r="H156" s="40"/>
      <c r="I156" s="40"/>
      <c r="J156" s="40"/>
      <c r="K156" s="40"/>
      <c r="L156" s="40"/>
      <c r="M156" s="77"/>
      <c r="N156" s="77"/>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row>
    <row r="157" spans="1:93" ht="15">
      <c r="A157" s="76"/>
      <c r="B157" s="40"/>
      <c r="C157" s="40"/>
      <c r="D157" s="38"/>
      <c r="E157" s="77"/>
      <c r="F157" s="38"/>
      <c r="G157" s="77"/>
      <c r="H157" s="40"/>
      <c r="I157" s="40"/>
      <c r="J157" s="40"/>
      <c r="K157" s="40"/>
      <c r="L157" s="40"/>
      <c r="M157" s="77"/>
      <c r="N157" s="77"/>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row>
    <row r="158" spans="1:93" ht="15">
      <c r="A158" s="76"/>
      <c r="B158" s="40"/>
      <c r="C158" s="40"/>
      <c r="D158" s="38"/>
      <c r="E158" s="77"/>
      <c r="F158" s="38"/>
      <c r="G158" s="77"/>
      <c r="H158" s="40"/>
      <c r="I158" s="40"/>
      <c r="J158" s="40"/>
      <c r="K158" s="40"/>
      <c r="L158" s="40"/>
      <c r="M158" s="77"/>
      <c r="N158" s="77"/>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row>
    <row r="159" spans="1:93" ht="15">
      <c r="A159" s="76"/>
      <c r="B159" s="40"/>
      <c r="C159" s="40"/>
      <c r="D159" s="38"/>
      <c r="E159" s="77"/>
      <c r="F159" s="38"/>
      <c r="G159" s="77"/>
      <c r="H159" s="40"/>
      <c r="I159" s="40"/>
      <c r="J159" s="40"/>
      <c r="K159" s="40"/>
      <c r="L159" s="40"/>
      <c r="M159" s="77"/>
      <c r="N159" s="77"/>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row>
    <row r="160" spans="1:93" ht="15">
      <c r="A160" s="76"/>
      <c r="B160" s="40"/>
      <c r="C160" s="40"/>
      <c r="D160" s="38"/>
      <c r="E160" s="77"/>
      <c r="F160" s="38"/>
      <c r="G160" s="77"/>
      <c r="H160" s="40"/>
      <c r="I160" s="40"/>
      <c r="J160" s="40"/>
      <c r="K160" s="40"/>
      <c r="L160" s="40"/>
      <c r="M160" s="77"/>
      <c r="N160" s="77"/>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row>
    <row r="161" spans="1:93" ht="15">
      <c r="A161" s="76"/>
      <c r="B161" s="40"/>
      <c r="C161" s="40"/>
      <c r="D161" s="38"/>
      <c r="E161" s="77"/>
      <c r="F161" s="38"/>
      <c r="G161" s="77"/>
      <c r="H161" s="40"/>
      <c r="I161" s="40"/>
      <c r="J161" s="40"/>
      <c r="K161" s="40"/>
      <c r="L161" s="40"/>
      <c r="M161" s="77"/>
      <c r="N161" s="77"/>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row>
    <row r="162" spans="1:93" ht="15">
      <c r="A162" s="76"/>
      <c r="B162" s="40"/>
      <c r="C162" s="40"/>
      <c r="D162" s="38"/>
      <c r="E162" s="77"/>
      <c r="F162" s="38"/>
      <c r="G162" s="77"/>
      <c r="H162" s="40"/>
      <c r="I162" s="40"/>
      <c r="J162" s="40"/>
      <c r="K162" s="40"/>
      <c r="L162" s="40"/>
      <c r="M162" s="77"/>
      <c r="N162" s="77"/>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row>
    <row r="163" spans="1:93" ht="15">
      <c r="A163" s="76"/>
      <c r="B163" s="40"/>
      <c r="C163" s="40"/>
      <c r="D163" s="38"/>
      <c r="E163" s="77"/>
      <c r="F163" s="38"/>
      <c r="G163" s="77"/>
      <c r="H163" s="40"/>
      <c r="I163" s="40"/>
      <c r="J163" s="40"/>
      <c r="K163" s="40"/>
      <c r="L163" s="40"/>
      <c r="M163" s="77"/>
      <c r="N163" s="77"/>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row>
    <row r="164" spans="1:93" ht="15">
      <c r="A164" s="76"/>
      <c r="B164" s="40"/>
      <c r="C164" s="40"/>
      <c r="D164" s="38"/>
      <c r="E164" s="77"/>
      <c r="F164" s="38"/>
      <c r="G164" s="77"/>
      <c r="H164" s="40"/>
      <c r="I164" s="40"/>
      <c r="J164" s="40"/>
      <c r="K164" s="40"/>
      <c r="L164" s="40"/>
      <c r="M164" s="77"/>
      <c r="N164" s="77"/>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row>
    <row r="165" spans="1:93" ht="15">
      <c r="A165" s="76"/>
      <c r="B165" s="40"/>
      <c r="C165" s="40"/>
      <c r="D165" s="38"/>
      <c r="E165" s="77"/>
      <c r="F165" s="38"/>
      <c r="G165" s="77"/>
      <c r="H165" s="40"/>
      <c r="I165" s="40"/>
      <c r="J165" s="40"/>
      <c r="K165" s="40"/>
      <c r="L165" s="40"/>
      <c r="M165" s="77"/>
      <c r="N165" s="77"/>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row>
    <row r="166" spans="1:93" ht="15">
      <c r="A166" s="76"/>
      <c r="B166" s="40"/>
      <c r="C166" s="40"/>
      <c r="D166" s="38"/>
      <c r="E166" s="77"/>
      <c r="F166" s="38"/>
      <c r="G166" s="77"/>
      <c r="H166" s="40"/>
      <c r="I166" s="40"/>
      <c r="J166" s="40"/>
      <c r="K166" s="40"/>
      <c r="L166" s="40"/>
      <c r="M166" s="77"/>
      <c r="N166" s="77"/>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row>
    <row r="167" spans="1:93" ht="15">
      <c r="A167" s="76"/>
      <c r="B167" s="40"/>
      <c r="C167" s="40"/>
      <c r="D167" s="38"/>
      <c r="E167" s="77"/>
      <c r="F167" s="38"/>
      <c r="G167" s="77"/>
      <c r="H167" s="40"/>
      <c r="I167" s="40"/>
      <c r="J167" s="40"/>
      <c r="K167" s="40"/>
      <c r="L167" s="40"/>
      <c r="M167" s="77"/>
      <c r="N167" s="77"/>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row>
    <row r="168" spans="1:93" ht="15">
      <c r="A168" s="76"/>
      <c r="B168" s="40"/>
      <c r="C168" s="40"/>
      <c r="D168" s="38"/>
      <c r="E168" s="77"/>
      <c r="F168" s="38"/>
      <c r="G168" s="77"/>
      <c r="H168" s="40"/>
      <c r="I168" s="40"/>
      <c r="J168" s="40"/>
      <c r="K168" s="40"/>
      <c r="L168" s="40"/>
      <c r="M168" s="77"/>
      <c r="N168" s="77"/>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row>
    <row r="169" spans="1:93" ht="15">
      <c r="A169" s="76"/>
      <c r="B169" s="40"/>
      <c r="C169" s="40"/>
      <c r="D169" s="38"/>
      <c r="E169" s="77"/>
      <c r="F169" s="38"/>
      <c r="G169" s="77"/>
      <c r="H169" s="40"/>
      <c r="I169" s="40"/>
      <c r="J169" s="40"/>
      <c r="K169" s="40"/>
      <c r="L169" s="40"/>
      <c r="M169" s="77"/>
      <c r="N169" s="77"/>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row>
    <row r="170" spans="1:93" ht="15">
      <c r="A170" s="76"/>
      <c r="B170" s="40"/>
      <c r="C170" s="40"/>
      <c r="D170" s="38"/>
      <c r="E170" s="77"/>
      <c r="F170" s="38"/>
      <c r="G170" s="77"/>
      <c r="H170" s="40"/>
      <c r="I170" s="40"/>
      <c r="J170" s="40"/>
      <c r="K170" s="40"/>
      <c r="L170" s="40"/>
      <c r="M170" s="77"/>
      <c r="N170" s="77"/>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row>
    <row r="171" spans="1:93" ht="15">
      <c r="A171" s="76"/>
      <c r="B171" s="40"/>
      <c r="C171" s="40"/>
      <c r="D171" s="38"/>
      <c r="E171" s="77"/>
      <c r="F171" s="38"/>
      <c r="G171" s="77"/>
      <c r="H171" s="40"/>
      <c r="I171" s="40"/>
      <c r="J171" s="40"/>
      <c r="K171" s="40"/>
      <c r="L171" s="40"/>
      <c r="M171" s="77"/>
      <c r="N171" s="77"/>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row>
    <row r="172" spans="1:93" ht="15">
      <c r="A172" s="76"/>
      <c r="B172" s="40"/>
      <c r="C172" s="40"/>
      <c r="D172" s="38"/>
      <c r="E172" s="77"/>
      <c r="F172" s="38"/>
      <c r="G172" s="77"/>
      <c r="H172" s="40"/>
      <c r="I172" s="40"/>
      <c r="J172" s="40"/>
      <c r="K172" s="40"/>
      <c r="L172" s="40"/>
      <c r="M172" s="77"/>
      <c r="N172" s="77"/>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row>
    <row r="173" spans="1:93" ht="15">
      <c r="A173" s="76"/>
      <c r="B173" s="40"/>
      <c r="C173" s="40"/>
      <c r="D173" s="38"/>
      <c r="E173" s="77"/>
      <c r="F173" s="38"/>
      <c r="G173" s="77"/>
      <c r="H173" s="40"/>
      <c r="I173" s="40"/>
      <c r="J173" s="40"/>
      <c r="K173" s="40"/>
      <c r="L173" s="40"/>
      <c r="M173" s="77"/>
      <c r="N173" s="77"/>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row>
    <row r="174" spans="1:93" ht="15">
      <c r="A174" s="76"/>
      <c r="B174" s="40"/>
      <c r="C174" s="40"/>
      <c r="D174" s="38"/>
      <c r="E174" s="77"/>
      <c r="F174" s="38"/>
      <c r="G174" s="77"/>
      <c r="H174" s="40"/>
      <c r="I174" s="40"/>
      <c r="J174" s="40"/>
      <c r="K174" s="40"/>
      <c r="L174" s="40"/>
      <c r="M174" s="77"/>
      <c r="N174" s="77"/>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row>
    <row r="175" spans="1:93" ht="15">
      <c r="A175" s="76"/>
      <c r="B175" s="40"/>
      <c r="C175" s="40"/>
      <c r="D175" s="38"/>
      <c r="E175" s="77"/>
      <c r="F175" s="38"/>
      <c r="G175" s="77"/>
      <c r="H175" s="40"/>
      <c r="I175" s="40"/>
      <c r="J175" s="40"/>
      <c r="K175" s="40"/>
      <c r="L175" s="40"/>
      <c r="M175" s="77"/>
      <c r="N175" s="77"/>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row>
    <row r="176" spans="1:93" ht="15">
      <c r="A176" s="76"/>
      <c r="B176" s="40"/>
      <c r="C176" s="40"/>
      <c r="D176" s="38"/>
      <c r="E176" s="77"/>
      <c r="F176" s="38"/>
      <c r="G176" s="77"/>
      <c r="H176" s="40"/>
      <c r="I176" s="40"/>
      <c r="J176" s="40"/>
      <c r="K176" s="40"/>
      <c r="L176" s="40"/>
      <c r="M176" s="77"/>
      <c r="N176" s="77"/>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row>
    <row r="177" spans="1:93" ht="15">
      <c r="A177" s="76"/>
      <c r="B177" s="40"/>
      <c r="C177" s="40"/>
      <c r="D177" s="38"/>
      <c r="E177" s="77"/>
      <c r="F177" s="38"/>
      <c r="G177" s="77"/>
      <c r="H177" s="40"/>
      <c r="I177" s="40"/>
      <c r="J177" s="40"/>
      <c r="K177" s="40"/>
      <c r="L177" s="40"/>
      <c r="M177" s="77"/>
      <c r="N177" s="77"/>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row>
    <row r="178" spans="1:93" ht="15">
      <c r="A178" s="76"/>
      <c r="B178" s="40"/>
      <c r="C178" s="40"/>
      <c r="D178" s="38"/>
      <c r="E178" s="77"/>
      <c r="F178" s="38"/>
      <c r="G178" s="77"/>
      <c r="H178" s="40"/>
      <c r="I178" s="40"/>
      <c r="J178" s="40"/>
      <c r="K178" s="40"/>
      <c r="L178" s="40"/>
      <c r="M178" s="77"/>
      <c r="N178" s="77"/>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row>
    <row r="179" spans="1:93" ht="15">
      <c r="A179" s="76"/>
      <c r="B179" s="40"/>
      <c r="C179" s="40"/>
      <c r="D179" s="38"/>
      <c r="E179" s="77"/>
      <c r="F179" s="38"/>
      <c r="G179" s="77"/>
      <c r="H179" s="40"/>
      <c r="I179" s="40"/>
      <c r="J179" s="40"/>
      <c r="K179" s="40"/>
      <c r="L179" s="40"/>
      <c r="M179" s="77"/>
      <c r="N179" s="77"/>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row>
    <row r="180" spans="1:93" ht="15">
      <c r="A180" s="76"/>
      <c r="B180" s="40"/>
      <c r="C180" s="40"/>
      <c r="D180" s="38"/>
      <c r="E180" s="77"/>
      <c r="F180" s="38"/>
      <c r="G180" s="77"/>
      <c r="H180" s="40"/>
      <c r="I180" s="40"/>
      <c r="J180" s="40"/>
      <c r="K180" s="40"/>
      <c r="L180" s="40"/>
      <c r="M180" s="77"/>
      <c r="N180" s="77"/>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row>
    <row r="181" spans="1:93" ht="15">
      <c r="A181" s="76"/>
      <c r="B181" s="40"/>
      <c r="C181" s="40"/>
      <c r="D181" s="38"/>
      <c r="E181" s="77"/>
      <c r="F181" s="38"/>
      <c r="G181" s="77"/>
      <c r="H181" s="40"/>
      <c r="I181" s="40"/>
      <c r="J181" s="40"/>
      <c r="K181" s="40"/>
      <c r="L181" s="40"/>
      <c r="M181" s="77"/>
      <c r="N181" s="77"/>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row>
    <row r="182" spans="1:93" ht="15">
      <c r="A182" s="76"/>
      <c r="B182" s="40"/>
      <c r="C182" s="40"/>
      <c r="D182" s="38"/>
      <c r="E182" s="77"/>
      <c r="F182" s="38"/>
      <c r="G182" s="77"/>
      <c r="H182" s="40"/>
      <c r="I182" s="40"/>
      <c r="J182" s="40"/>
      <c r="K182" s="40"/>
      <c r="L182" s="40"/>
      <c r="M182" s="77"/>
      <c r="N182" s="77"/>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row>
    <row r="183" spans="1:93" ht="15">
      <c r="A183" s="76"/>
      <c r="B183" s="40"/>
      <c r="C183" s="40"/>
      <c r="D183" s="38"/>
      <c r="E183" s="77"/>
      <c r="F183" s="38"/>
      <c r="G183" s="77"/>
      <c r="H183" s="40"/>
      <c r="I183" s="40"/>
      <c r="J183" s="40"/>
      <c r="K183" s="40"/>
      <c r="L183" s="40"/>
      <c r="M183" s="77"/>
      <c r="N183" s="77"/>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row>
    <row r="184" spans="1:93" ht="15">
      <c r="A184" s="76"/>
      <c r="B184" s="40"/>
      <c r="C184" s="40"/>
      <c r="D184" s="38"/>
      <c r="E184" s="77"/>
      <c r="F184" s="38"/>
      <c r="G184" s="77"/>
      <c r="H184" s="40"/>
      <c r="I184" s="40"/>
      <c r="J184" s="40"/>
      <c r="K184" s="40"/>
      <c r="L184" s="40"/>
      <c r="M184" s="77"/>
      <c r="N184" s="77"/>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row>
    <row r="185" spans="1:93" ht="15">
      <c r="A185" s="76"/>
      <c r="B185" s="40"/>
      <c r="C185" s="40"/>
      <c r="D185" s="38"/>
      <c r="E185" s="77"/>
      <c r="F185" s="38"/>
      <c r="G185" s="77"/>
      <c r="H185" s="40"/>
      <c r="I185" s="40"/>
      <c r="J185" s="40"/>
      <c r="K185" s="40"/>
      <c r="L185" s="40"/>
      <c r="M185" s="77"/>
      <c r="N185" s="77"/>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row>
    <row r="186" spans="1:93" ht="15">
      <c r="A186" s="76"/>
      <c r="B186" s="40"/>
      <c r="C186" s="40"/>
      <c r="D186" s="38"/>
      <c r="E186" s="77"/>
      <c r="F186" s="38"/>
      <c r="G186" s="77"/>
      <c r="H186" s="40"/>
      <c r="I186" s="40"/>
      <c r="J186" s="40"/>
      <c r="K186" s="40"/>
      <c r="L186" s="40"/>
      <c r="M186" s="77"/>
      <c r="N186" s="77"/>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row>
    <row r="187" spans="1:93" ht="15">
      <c r="A187" s="76"/>
      <c r="B187" s="40"/>
      <c r="C187" s="40"/>
      <c r="D187" s="38"/>
      <c r="E187" s="77"/>
      <c r="F187" s="38"/>
      <c r="G187" s="77"/>
      <c r="H187" s="40"/>
      <c r="I187" s="40"/>
      <c r="J187" s="40"/>
      <c r="K187" s="40"/>
      <c r="L187" s="40"/>
      <c r="M187" s="77"/>
      <c r="N187" s="77"/>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row>
    <row r="188" spans="1:93" ht="15">
      <c r="A188" s="76"/>
      <c r="B188" s="40"/>
      <c r="C188" s="40"/>
      <c r="D188" s="38"/>
      <c r="E188" s="77"/>
      <c r="F188" s="38"/>
      <c r="G188" s="77"/>
      <c r="H188" s="40"/>
      <c r="I188" s="40"/>
      <c r="J188" s="40"/>
      <c r="K188" s="40"/>
      <c r="L188" s="40"/>
      <c r="M188" s="77"/>
      <c r="N188" s="77"/>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row>
    <row r="189" spans="1:93" ht="15">
      <c r="A189" s="76"/>
      <c r="B189" s="40"/>
      <c r="C189" s="40"/>
      <c r="D189" s="38"/>
      <c r="E189" s="77"/>
      <c r="F189" s="38"/>
      <c r="G189" s="77"/>
      <c r="H189" s="40"/>
      <c r="I189" s="40"/>
      <c r="J189" s="40"/>
      <c r="K189" s="40"/>
      <c r="L189" s="40"/>
      <c r="M189" s="77"/>
      <c r="N189" s="77"/>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row>
    <row r="190" spans="1:93" ht="15">
      <c r="A190" s="76"/>
      <c r="B190" s="40"/>
      <c r="C190" s="40"/>
      <c r="D190" s="38"/>
      <c r="E190" s="77"/>
      <c r="F190" s="38"/>
      <c r="G190" s="77"/>
      <c r="H190" s="40"/>
      <c r="I190" s="40"/>
      <c r="J190" s="40"/>
      <c r="K190" s="40"/>
      <c r="L190" s="40"/>
      <c r="M190" s="77"/>
      <c r="N190" s="77"/>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row>
    <row r="191" spans="1:93" ht="15">
      <c r="A191" s="76"/>
      <c r="B191" s="40"/>
      <c r="C191" s="40"/>
      <c r="D191" s="38"/>
      <c r="E191" s="77"/>
      <c r="F191" s="38"/>
      <c r="G191" s="77"/>
      <c r="H191" s="40"/>
      <c r="I191" s="40"/>
      <c r="J191" s="40"/>
      <c r="K191" s="40"/>
      <c r="L191" s="40"/>
      <c r="M191" s="77"/>
      <c r="N191" s="77"/>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row>
    <row r="192" spans="1:93" ht="15">
      <c r="A192" s="76"/>
      <c r="B192" s="40"/>
      <c r="C192" s="40"/>
      <c r="D192" s="38"/>
      <c r="E192" s="77"/>
      <c r="F192" s="38"/>
      <c r="G192" s="77"/>
      <c r="H192" s="40"/>
      <c r="I192" s="40"/>
      <c r="J192" s="40"/>
      <c r="K192" s="40"/>
      <c r="L192" s="40"/>
      <c r="M192" s="77"/>
      <c r="N192" s="77"/>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row>
    <row r="193" spans="1:93" ht="15">
      <c r="A193" s="76"/>
      <c r="B193" s="40"/>
      <c r="C193" s="40"/>
      <c r="D193" s="38"/>
      <c r="E193" s="77"/>
      <c r="F193" s="38"/>
      <c r="G193" s="77"/>
      <c r="H193" s="40"/>
      <c r="I193" s="40"/>
      <c r="J193" s="40"/>
      <c r="K193" s="40"/>
      <c r="L193" s="40"/>
      <c r="M193" s="77"/>
      <c r="N193" s="77"/>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row>
    <row r="194" spans="1:93" ht="15">
      <c r="A194" s="76"/>
      <c r="B194" s="40"/>
      <c r="C194" s="40"/>
      <c r="D194" s="38"/>
      <c r="E194" s="77"/>
      <c r="F194" s="38"/>
      <c r="G194" s="77"/>
      <c r="H194" s="40"/>
      <c r="I194" s="40"/>
      <c r="J194" s="40"/>
      <c r="K194" s="40"/>
      <c r="L194" s="40"/>
      <c r="M194" s="77"/>
      <c r="N194" s="77"/>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row>
    <row r="195" spans="1:93" ht="15">
      <c r="A195" s="76"/>
      <c r="B195" s="40"/>
      <c r="C195" s="40"/>
      <c r="D195" s="38"/>
      <c r="E195" s="77"/>
      <c r="F195" s="38"/>
      <c r="G195" s="77"/>
      <c r="H195" s="40"/>
      <c r="I195" s="40"/>
      <c r="J195" s="40"/>
      <c r="K195" s="40"/>
      <c r="L195" s="40"/>
      <c r="M195" s="77"/>
      <c r="N195" s="77"/>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row>
    <row r="196" spans="1:93" ht="15">
      <c r="A196" s="76"/>
      <c r="B196" s="40"/>
      <c r="C196" s="40"/>
      <c r="D196" s="38"/>
      <c r="E196" s="77"/>
      <c r="F196" s="38"/>
      <c r="G196" s="77"/>
      <c r="H196" s="40"/>
      <c r="I196" s="40"/>
      <c r="J196" s="40"/>
      <c r="K196" s="40"/>
      <c r="L196" s="40"/>
      <c r="M196" s="77"/>
      <c r="N196" s="77"/>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row>
    <row r="197" spans="1:93" ht="15">
      <c r="A197" s="76"/>
      <c r="B197" s="40"/>
      <c r="C197" s="40"/>
      <c r="D197" s="38"/>
      <c r="E197" s="77"/>
      <c r="F197" s="38"/>
      <c r="G197" s="77"/>
      <c r="H197" s="40"/>
      <c r="I197" s="40"/>
      <c r="J197" s="40"/>
      <c r="K197" s="40"/>
      <c r="L197" s="40"/>
      <c r="M197" s="77"/>
      <c r="N197" s="77"/>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row>
    <row r="198" spans="1:93" ht="15">
      <c r="A198" s="76"/>
      <c r="B198" s="40"/>
      <c r="C198" s="40"/>
      <c r="D198" s="38"/>
      <c r="E198" s="77"/>
      <c r="F198" s="38"/>
      <c r="G198" s="77"/>
      <c r="H198" s="40"/>
      <c r="I198" s="40"/>
      <c r="J198" s="40"/>
      <c r="K198" s="40"/>
      <c r="L198" s="40"/>
      <c r="M198" s="77"/>
      <c r="N198" s="77"/>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row>
    <row r="199" spans="1:93" ht="15">
      <c r="A199" s="76"/>
      <c r="B199" s="40"/>
      <c r="C199" s="40"/>
      <c r="D199" s="38"/>
      <c r="E199" s="77"/>
      <c r="F199" s="38"/>
      <c r="G199" s="77"/>
      <c r="H199" s="40"/>
      <c r="I199" s="40"/>
      <c r="J199" s="40"/>
      <c r="K199" s="40"/>
      <c r="L199" s="40"/>
      <c r="M199" s="77"/>
      <c r="N199" s="77"/>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row>
    <row r="200" spans="1:93" ht="15">
      <c r="A200" s="76"/>
      <c r="B200" s="40"/>
      <c r="C200" s="40"/>
      <c r="D200" s="38"/>
      <c r="E200" s="77"/>
      <c r="F200" s="38"/>
      <c r="G200" s="77"/>
      <c r="H200" s="40"/>
      <c r="I200" s="40"/>
      <c r="J200" s="40"/>
      <c r="K200" s="40"/>
      <c r="L200" s="40"/>
      <c r="M200" s="77"/>
      <c r="N200" s="77"/>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row>
    <row r="201" spans="1:93" ht="15">
      <c r="A201" s="76"/>
      <c r="B201" s="40"/>
      <c r="C201" s="40"/>
      <c r="D201" s="38"/>
      <c r="E201" s="77"/>
      <c r="F201" s="38"/>
      <c r="G201" s="77"/>
      <c r="H201" s="40"/>
      <c r="I201" s="40"/>
      <c r="J201" s="40"/>
      <c r="K201" s="40"/>
      <c r="L201" s="40"/>
      <c r="M201" s="77"/>
      <c r="N201" s="77"/>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row>
    <row r="202" spans="1:93" ht="15">
      <c r="A202" s="76"/>
      <c r="B202" s="40"/>
      <c r="C202" s="40"/>
      <c r="D202" s="38"/>
      <c r="E202" s="77"/>
      <c r="F202" s="38"/>
      <c r="G202" s="77"/>
      <c r="H202" s="40"/>
      <c r="I202" s="40"/>
      <c r="J202" s="40"/>
      <c r="K202" s="40"/>
      <c r="L202" s="40"/>
      <c r="M202" s="77"/>
      <c r="N202" s="77"/>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row>
    <row r="203" spans="1:93" ht="15">
      <c r="A203" s="76"/>
      <c r="B203" s="40"/>
      <c r="C203" s="40"/>
      <c r="D203" s="38"/>
      <c r="E203" s="77"/>
      <c r="F203" s="38"/>
      <c r="G203" s="77"/>
      <c r="H203" s="40"/>
      <c r="I203" s="40"/>
      <c r="J203" s="40"/>
      <c r="K203" s="40"/>
      <c r="L203" s="40"/>
      <c r="M203" s="77"/>
      <c r="N203" s="77"/>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row>
    <row r="204" spans="1:93" ht="15">
      <c r="A204" s="76"/>
      <c r="B204" s="40"/>
      <c r="C204" s="40"/>
      <c r="D204" s="38"/>
      <c r="E204" s="77"/>
      <c r="F204" s="38"/>
      <c r="G204" s="77"/>
      <c r="H204" s="40"/>
      <c r="I204" s="40"/>
      <c r="J204" s="40"/>
      <c r="K204" s="40"/>
      <c r="L204" s="40"/>
      <c r="M204" s="77"/>
      <c r="N204" s="77"/>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row>
    <row r="205" spans="1:93" ht="15">
      <c r="A205" s="76"/>
      <c r="B205" s="40"/>
      <c r="C205" s="40"/>
      <c r="D205" s="38"/>
      <c r="E205" s="77"/>
      <c r="F205" s="38"/>
      <c r="G205" s="77"/>
      <c r="H205" s="40"/>
      <c r="I205" s="40"/>
      <c r="J205" s="40"/>
      <c r="K205" s="40"/>
      <c r="L205" s="40"/>
      <c r="M205" s="77"/>
      <c r="N205" s="77"/>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row>
    <row r="206" spans="1:93" ht="15">
      <c r="A206" s="76"/>
      <c r="B206" s="40"/>
      <c r="C206" s="40"/>
      <c r="D206" s="38"/>
      <c r="E206" s="77"/>
      <c r="F206" s="38"/>
      <c r="G206" s="77"/>
      <c r="H206" s="40"/>
      <c r="I206" s="40"/>
      <c r="J206" s="40"/>
      <c r="K206" s="40"/>
      <c r="L206" s="40"/>
      <c r="M206" s="77"/>
      <c r="N206" s="77"/>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row>
    <row r="207" spans="1:93" ht="15">
      <c r="A207" s="76"/>
      <c r="B207" s="40"/>
      <c r="C207" s="40"/>
      <c r="D207" s="38"/>
      <c r="E207" s="77"/>
      <c r="F207" s="38"/>
      <c r="G207" s="77"/>
      <c r="H207" s="40"/>
      <c r="I207" s="40"/>
      <c r="J207" s="40"/>
      <c r="K207" s="40"/>
      <c r="L207" s="40"/>
      <c r="M207" s="77"/>
      <c r="N207" s="77"/>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row>
    <row r="208" spans="1:93" ht="15">
      <c r="A208" s="76"/>
      <c r="B208" s="40"/>
      <c r="C208" s="40"/>
      <c r="D208" s="38"/>
      <c r="E208" s="77"/>
      <c r="F208" s="38"/>
      <c r="G208" s="77"/>
      <c r="H208" s="40"/>
      <c r="I208" s="40"/>
      <c r="J208" s="40"/>
      <c r="K208" s="40"/>
      <c r="L208" s="40"/>
      <c r="M208" s="77"/>
      <c r="N208" s="77"/>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row>
    <row r="209" spans="1:93" ht="15">
      <c r="A209" s="76"/>
      <c r="B209" s="40"/>
      <c r="C209" s="40"/>
      <c r="D209" s="38"/>
      <c r="E209" s="77"/>
      <c r="F209" s="38"/>
      <c r="G209" s="77"/>
      <c r="H209" s="40"/>
      <c r="I209" s="40"/>
      <c r="J209" s="40"/>
      <c r="K209" s="40"/>
      <c r="L209" s="40"/>
      <c r="M209" s="77"/>
      <c r="N209" s="77"/>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row>
    <row r="210" spans="1:93" ht="15">
      <c r="A210" s="76"/>
      <c r="B210" s="40"/>
      <c r="C210" s="40"/>
      <c r="D210" s="38"/>
      <c r="E210" s="77"/>
      <c r="F210" s="38"/>
      <c r="G210" s="77"/>
      <c r="H210" s="40"/>
      <c r="I210" s="40"/>
      <c r="J210" s="40"/>
      <c r="K210" s="40"/>
      <c r="L210" s="40"/>
      <c r="M210" s="77"/>
      <c r="N210" s="77"/>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row>
    <row r="211" spans="1:93" ht="15">
      <c r="A211" s="76"/>
      <c r="B211" s="40"/>
      <c r="C211" s="40"/>
      <c r="D211" s="38"/>
      <c r="E211" s="77"/>
      <c r="F211" s="38"/>
      <c r="G211" s="77"/>
      <c r="H211" s="40"/>
      <c r="I211" s="40"/>
      <c r="J211" s="40"/>
      <c r="K211" s="40"/>
      <c r="L211" s="40"/>
      <c r="M211" s="77"/>
      <c r="N211" s="77"/>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row>
    <row r="212" spans="1:93" ht="15">
      <c r="A212" s="76"/>
      <c r="B212" s="40"/>
      <c r="C212" s="40"/>
      <c r="D212" s="38"/>
      <c r="E212" s="77"/>
      <c r="F212" s="38"/>
      <c r="G212" s="77"/>
      <c r="H212" s="40"/>
      <c r="I212" s="40"/>
      <c r="J212" s="40"/>
      <c r="K212" s="40"/>
      <c r="L212" s="40"/>
      <c r="M212" s="77"/>
      <c r="N212" s="77"/>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row>
    <row r="213" spans="1:93" ht="15">
      <c r="A213" s="76"/>
      <c r="B213" s="40"/>
      <c r="C213" s="40"/>
      <c r="D213" s="38"/>
      <c r="E213" s="77"/>
      <c r="F213" s="38"/>
      <c r="G213" s="77"/>
      <c r="H213" s="40"/>
      <c r="I213" s="40"/>
      <c r="J213" s="40"/>
      <c r="K213" s="40"/>
      <c r="L213" s="40"/>
      <c r="M213" s="77"/>
      <c r="N213" s="77"/>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row>
    <row r="214" spans="1:93" ht="15">
      <c r="A214" s="76"/>
      <c r="B214" s="40"/>
      <c r="C214" s="40"/>
      <c r="D214" s="38"/>
      <c r="E214" s="77"/>
      <c r="F214" s="38"/>
      <c r="G214" s="77"/>
      <c r="H214" s="40"/>
      <c r="I214" s="40"/>
      <c r="J214" s="40"/>
      <c r="K214" s="40"/>
      <c r="L214" s="40"/>
      <c r="M214" s="77"/>
      <c r="N214" s="77"/>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row>
    <row r="215" spans="1:93" ht="15">
      <c r="A215" s="76"/>
      <c r="B215" s="40"/>
      <c r="C215" s="40"/>
      <c r="D215" s="38"/>
      <c r="E215" s="77"/>
      <c r="F215" s="38"/>
      <c r="G215" s="77"/>
      <c r="H215" s="40"/>
      <c r="I215" s="40"/>
      <c r="J215" s="40"/>
      <c r="K215" s="40"/>
      <c r="L215" s="40"/>
      <c r="M215" s="77"/>
      <c r="N215" s="77"/>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row>
    <row r="216" spans="1:93" ht="15">
      <c r="A216" s="76"/>
      <c r="B216" s="40"/>
      <c r="C216" s="40"/>
      <c r="D216" s="38"/>
      <c r="E216" s="77"/>
      <c r="F216" s="38"/>
      <c r="G216" s="77"/>
      <c r="H216" s="40"/>
      <c r="I216" s="40"/>
      <c r="J216" s="40"/>
      <c r="K216" s="40"/>
      <c r="L216" s="40"/>
      <c r="M216" s="77"/>
      <c r="N216" s="77"/>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row>
    <row r="217" spans="1:93" ht="15">
      <c r="A217" s="76"/>
      <c r="B217" s="40"/>
      <c r="C217" s="40"/>
      <c r="D217" s="38"/>
      <c r="E217" s="77"/>
      <c r="F217" s="38"/>
      <c r="G217" s="77"/>
      <c r="H217" s="40"/>
      <c r="I217" s="40"/>
      <c r="J217" s="40"/>
      <c r="K217" s="40"/>
      <c r="L217" s="40"/>
      <c r="M217" s="77"/>
      <c r="N217" s="77"/>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row>
    <row r="218" spans="1:93" ht="15">
      <c r="A218" s="76"/>
      <c r="B218" s="40"/>
      <c r="C218" s="40"/>
      <c r="D218" s="38"/>
      <c r="E218" s="77"/>
      <c r="F218" s="38"/>
      <c r="G218" s="77"/>
      <c r="H218" s="40"/>
      <c r="I218" s="40"/>
      <c r="J218" s="40"/>
      <c r="K218" s="40"/>
      <c r="L218" s="40"/>
      <c r="M218" s="77"/>
      <c r="N218" s="77"/>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row>
    <row r="219" spans="1:93" ht="15">
      <c r="A219" s="76"/>
      <c r="B219" s="40"/>
      <c r="C219" s="40"/>
      <c r="D219" s="38"/>
      <c r="E219" s="77"/>
      <c r="F219" s="38"/>
      <c r="G219" s="77"/>
      <c r="H219" s="40"/>
      <c r="I219" s="40"/>
      <c r="J219" s="40"/>
      <c r="K219" s="40"/>
      <c r="L219" s="40"/>
      <c r="M219" s="77"/>
      <c r="N219" s="77"/>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row>
    <row r="220" spans="1:93" ht="15">
      <c r="A220" s="76"/>
      <c r="B220" s="40"/>
      <c r="C220" s="40"/>
      <c r="D220" s="38"/>
      <c r="E220" s="77"/>
      <c r="F220" s="38"/>
      <c r="G220" s="77"/>
      <c r="H220" s="40"/>
      <c r="I220" s="40"/>
      <c r="J220" s="40"/>
      <c r="K220" s="40"/>
      <c r="L220" s="40"/>
      <c r="M220" s="77"/>
      <c r="N220" s="77"/>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row>
    <row r="221" spans="1:93" ht="15">
      <c r="A221" s="76"/>
      <c r="B221" s="40"/>
      <c r="C221" s="40"/>
      <c r="D221" s="38"/>
      <c r="E221" s="77"/>
      <c r="F221" s="38"/>
      <c r="G221" s="77"/>
      <c r="H221" s="40"/>
      <c r="I221" s="40"/>
      <c r="J221" s="40"/>
      <c r="K221" s="40"/>
      <c r="L221" s="40"/>
      <c r="M221" s="77"/>
      <c r="N221" s="77"/>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row>
    <row r="222" spans="1:93" ht="15">
      <c r="A222" s="76"/>
      <c r="B222" s="40"/>
      <c r="C222" s="40"/>
      <c r="D222" s="38"/>
      <c r="E222" s="77"/>
      <c r="F222" s="38"/>
      <c r="G222" s="77"/>
      <c r="H222" s="40"/>
      <c r="I222" s="40"/>
      <c r="J222" s="40"/>
      <c r="K222" s="40"/>
      <c r="L222" s="40"/>
      <c r="M222" s="77"/>
      <c r="N222" s="77"/>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row>
    <row r="223" spans="1:93" ht="15">
      <c r="A223" s="76"/>
      <c r="B223" s="40"/>
      <c r="C223" s="40"/>
      <c r="D223" s="38"/>
      <c r="E223" s="77"/>
      <c r="F223" s="38"/>
      <c r="G223" s="77"/>
      <c r="H223" s="40"/>
      <c r="I223" s="40"/>
      <c r="J223" s="40"/>
      <c r="K223" s="40"/>
      <c r="L223" s="40"/>
      <c r="M223" s="77"/>
      <c r="N223" s="77"/>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row>
    <row r="224" spans="1:93" ht="15">
      <c r="A224" s="76"/>
      <c r="B224" s="40"/>
      <c r="C224" s="40"/>
      <c r="D224" s="38"/>
      <c r="E224" s="77"/>
      <c r="F224" s="38"/>
      <c r="G224" s="77"/>
      <c r="H224" s="40"/>
      <c r="I224" s="40"/>
      <c r="J224" s="40"/>
      <c r="K224" s="40"/>
      <c r="L224" s="40"/>
      <c r="M224" s="77"/>
      <c r="N224" s="77"/>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row>
    <row r="225" spans="1:93" ht="15">
      <c r="A225" s="76"/>
      <c r="B225" s="40"/>
      <c r="C225" s="40"/>
      <c r="D225" s="38"/>
      <c r="E225" s="77"/>
      <c r="F225" s="38"/>
      <c r="G225" s="77"/>
      <c r="H225" s="40"/>
      <c r="I225" s="40"/>
      <c r="J225" s="40"/>
      <c r="K225" s="40"/>
      <c r="L225" s="40"/>
      <c r="M225" s="77"/>
      <c r="N225" s="77"/>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row>
    <row r="226" spans="1:93" ht="15">
      <c r="A226" s="76"/>
      <c r="B226" s="40"/>
      <c r="C226" s="40"/>
      <c r="D226" s="38"/>
      <c r="E226" s="77"/>
      <c r="F226" s="38"/>
      <c r="G226" s="77"/>
      <c r="H226" s="40"/>
      <c r="I226" s="40"/>
      <c r="J226" s="40"/>
      <c r="K226" s="40"/>
      <c r="L226" s="40"/>
      <c r="M226" s="77"/>
      <c r="N226" s="77"/>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row>
    <row r="227" spans="1:93" ht="15">
      <c r="A227" s="76"/>
      <c r="B227" s="40"/>
      <c r="C227" s="40"/>
      <c r="D227" s="38"/>
      <c r="E227" s="77"/>
      <c r="F227" s="38"/>
      <c r="G227" s="77"/>
      <c r="H227" s="40"/>
      <c r="I227" s="40"/>
      <c r="J227" s="40"/>
      <c r="K227" s="40"/>
      <c r="L227" s="40"/>
      <c r="M227" s="77"/>
      <c r="N227" s="77"/>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row>
    <row r="228" spans="1:93" ht="15">
      <c r="A228" s="76"/>
      <c r="B228" s="40"/>
      <c r="C228" s="40"/>
      <c r="D228" s="38"/>
      <c r="E228" s="77"/>
      <c r="F228" s="38"/>
      <c r="G228" s="77"/>
      <c r="H228" s="40"/>
      <c r="I228" s="40"/>
      <c r="J228" s="40"/>
      <c r="K228" s="40"/>
      <c r="L228" s="40"/>
      <c r="M228" s="77"/>
      <c r="N228" s="77"/>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row>
    <row r="229" spans="1:93" ht="15">
      <c r="A229" s="76"/>
      <c r="B229" s="40"/>
      <c r="C229" s="40"/>
      <c r="D229" s="38"/>
      <c r="E229" s="77"/>
      <c r="F229" s="38"/>
      <c r="G229" s="77"/>
      <c r="H229" s="40"/>
      <c r="I229" s="40"/>
      <c r="J229" s="40"/>
      <c r="K229" s="40"/>
      <c r="L229" s="40"/>
      <c r="M229" s="77"/>
      <c r="N229" s="77"/>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row>
    <row r="230" spans="1:93" ht="15">
      <c r="A230" s="76"/>
      <c r="B230" s="40"/>
      <c r="C230" s="40"/>
      <c r="D230" s="38"/>
      <c r="E230" s="77"/>
      <c r="F230" s="38"/>
      <c r="G230" s="77"/>
      <c r="H230" s="40"/>
      <c r="I230" s="40"/>
      <c r="J230" s="40"/>
      <c r="K230" s="40"/>
      <c r="L230" s="40"/>
      <c r="M230" s="77"/>
      <c r="N230" s="77"/>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row>
    <row r="231" spans="1:93" ht="15">
      <c r="A231" s="76"/>
      <c r="B231" s="40"/>
      <c r="C231" s="40"/>
      <c r="D231" s="38"/>
      <c r="E231" s="77"/>
      <c r="F231" s="38"/>
      <c r="G231" s="77"/>
      <c r="H231" s="40"/>
      <c r="I231" s="40"/>
      <c r="J231" s="40"/>
      <c r="K231" s="40"/>
      <c r="L231" s="40"/>
      <c r="M231" s="77"/>
      <c r="N231" s="77"/>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row>
    <row r="232" spans="1:93" ht="15">
      <c r="A232" s="76"/>
      <c r="B232" s="40"/>
      <c r="C232" s="40"/>
      <c r="D232" s="38"/>
      <c r="E232" s="77"/>
      <c r="F232" s="38"/>
      <c r="G232" s="77"/>
      <c r="H232" s="40"/>
      <c r="I232" s="40"/>
      <c r="J232" s="40"/>
      <c r="K232" s="40"/>
      <c r="L232" s="40"/>
      <c r="M232" s="77"/>
      <c r="N232" s="77"/>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row>
    <row r="233" spans="1:93" ht="15">
      <c r="A233" s="76"/>
      <c r="B233" s="40"/>
      <c r="C233" s="40"/>
      <c r="D233" s="38"/>
      <c r="E233" s="77"/>
      <c r="F233" s="38"/>
      <c r="G233" s="77"/>
      <c r="H233" s="40"/>
      <c r="I233" s="40"/>
      <c r="J233" s="40"/>
      <c r="K233" s="40"/>
      <c r="L233" s="40"/>
      <c r="M233" s="77"/>
      <c r="N233" s="77"/>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row>
    <row r="234" spans="1:93" ht="15">
      <c r="A234" s="76"/>
      <c r="B234" s="40"/>
      <c r="C234" s="40"/>
      <c r="D234" s="38"/>
      <c r="E234" s="77"/>
      <c r="F234" s="38"/>
      <c r="G234" s="77"/>
      <c r="H234" s="40"/>
      <c r="I234" s="40"/>
      <c r="J234" s="40"/>
      <c r="K234" s="40"/>
      <c r="L234" s="40"/>
      <c r="M234" s="77"/>
      <c r="N234" s="77"/>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row>
    <row r="235" spans="1:93" ht="15">
      <c r="A235" s="76"/>
      <c r="B235" s="40"/>
      <c r="C235" s="40"/>
      <c r="D235" s="38"/>
      <c r="E235" s="77"/>
      <c r="F235" s="38"/>
      <c r="G235" s="77"/>
      <c r="H235" s="40"/>
      <c r="I235" s="40"/>
      <c r="J235" s="40"/>
      <c r="K235" s="40"/>
      <c r="L235" s="40"/>
      <c r="M235" s="77"/>
      <c r="N235" s="77"/>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row>
    <row r="236" spans="1:93" ht="15">
      <c r="A236" s="76"/>
      <c r="B236" s="40"/>
      <c r="C236" s="40"/>
      <c r="D236" s="38"/>
      <c r="E236" s="77"/>
      <c r="F236" s="38"/>
      <c r="G236" s="77"/>
      <c r="H236" s="40"/>
      <c r="I236" s="40"/>
      <c r="J236" s="40"/>
      <c r="K236" s="40"/>
      <c r="L236" s="40"/>
      <c r="M236" s="77"/>
      <c r="N236" s="77"/>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row>
    <row r="237" spans="1:93" ht="15">
      <c r="A237" s="76"/>
      <c r="B237" s="40"/>
      <c r="C237" s="40"/>
      <c r="D237" s="38"/>
      <c r="E237" s="77"/>
      <c r="F237" s="38"/>
      <c r="G237" s="77"/>
      <c r="H237" s="40"/>
      <c r="I237" s="40"/>
      <c r="J237" s="40"/>
      <c r="K237" s="40"/>
      <c r="L237" s="40"/>
      <c r="M237" s="77"/>
      <c r="N237" s="77"/>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row>
    <row r="238" spans="1:93" ht="15">
      <c r="A238" s="76"/>
      <c r="B238" s="40"/>
      <c r="C238" s="40"/>
      <c r="D238" s="38"/>
      <c r="E238" s="77"/>
      <c r="F238" s="38"/>
      <c r="G238" s="77"/>
      <c r="H238" s="40"/>
      <c r="I238" s="40"/>
      <c r="J238" s="40"/>
      <c r="K238" s="40"/>
      <c r="L238" s="40"/>
      <c r="M238" s="77"/>
      <c r="N238" s="77"/>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row>
    <row r="239" spans="1:93" ht="15">
      <c r="A239" s="76"/>
      <c r="B239" s="40"/>
      <c r="C239" s="40"/>
      <c r="D239" s="38"/>
      <c r="E239" s="77"/>
      <c r="F239" s="38"/>
      <c r="G239" s="77"/>
      <c r="H239" s="40"/>
      <c r="I239" s="40"/>
      <c r="J239" s="40"/>
      <c r="K239" s="40"/>
      <c r="L239" s="40"/>
      <c r="M239" s="77"/>
      <c r="N239" s="77"/>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row>
    <row r="240" spans="1:93" ht="15">
      <c r="A240" s="76"/>
      <c r="B240" s="40"/>
      <c r="C240" s="40"/>
      <c r="D240" s="38"/>
      <c r="E240" s="77"/>
      <c r="F240" s="38"/>
      <c r="G240" s="77"/>
      <c r="H240" s="40"/>
      <c r="I240" s="40"/>
      <c r="J240" s="40"/>
      <c r="K240" s="40"/>
      <c r="L240" s="40"/>
      <c r="M240" s="77"/>
      <c r="N240" s="77"/>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row>
    <row r="241" spans="1:93" ht="15">
      <c r="A241" s="76"/>
      <c r="B241" s="40"/>
      <c r="C241" s="40"/>
      <c r="D241" s="38"/>
      <c r="E241" s="77"/>
      <c r="F241" s="38"/>
      <c r="G241" s="77"/>
      <c r="H241" s="40"/>
      <c r="I241" s="40"/>
      <c r="J241" s="40"/>
      <c r="K241" s="40"/>
      <c r="L241" s="40"/>
      <c r="M241" s="77"/>
      <c r="N241" s="77"/>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row>
    <row r="242" spans="1:93" ht="15">
      <c r="A242" s="76"/>
      <c r="B242" s="40"/>
      <c r="C242" s="40"/>
      <c r="D242" s="38"/>
      <c r="E242" s="77"/>
      <c r="F242" s="38"/>
      <c r="G242" s="77"/>
      <c r="H242" s="40"/>
      <c r="I242" s="40"/>
      <c r="J242" s="40"/>
      <c r="K242" s="40"/>
      <c r="L242" s="40"/>
      <c r="M242" s="77"/>
      <c r="N242" s="77"/>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row>
    <row r="243" spans="1:93" ht="15">
      <c r="A243" s="76"/>
      <c r="B243" s="40"/>
      <c r="C243" s="40"/>
      <c r="D243" s="38"/>
      <c r="E243" s="77"/>
      <c r="F243" s="38"/>
      <c r="G243" s="77"/>
      <c r="H243" s="40"/>
      <c r="I243" s="40"/>
      <c r="J243" s="40"/>
      <c r="K243" s="40"/>
      <c r="L243" s="40"/>
      <c r="M243" s="77"/>
      <c r="N243" s="77"/>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row>
    <row r="244" spans="1:93" ht="15">
      <c r="A244" s="76"/>
      <c r="B244" s="40"/>
      <c r="C244" s="40"/>
      <c r="D244" s="38"/>
      <c r="E244" s="77"/>
      <c r="F244" s="38"/>
      <c r="G244" s="77"/>
      <c r="H244" s="40"/>
      <c r="I244" s="40"/>
      <c r="J244" s="40"/>
      <c r="K244" s="40"/>
      <c r="L244" s="40"/>
      <c r="M244" s="77"/>
      <c r="N244" s="77"/>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row>
    <row r="245" spans="1:93" ht="15">
      <c r="A245" s="76"/>
      <c r="B245" s="40"/>
      <c r="C245" s="40"/>
      <c r="D245" s="38"/>
      <c r="E245" s="77"/>
      <c r="F245" s="38"/>
      <c r="G245" s="77"/>
      <c r="H245" s="40"/>
      <c r="I245" s="40"/>
      <c r="J245" s="40"/>
      <c r="K245" s="40"/>
      <c r="L245" s="40"/>
      <c r="M245" s="77"/>
      <c r="N245" s="77"/>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row>
    <row r="246" spans="1:93" ht="15">
      <c r="A246" s="76"/>
      <c r="B246" s="40"/>
      <c r="C246" s="40"/>
      <c r="D246" s="38"/>
      <c r="E246" s="77"/>
      <c r="F246" s="38"/>
      <c r="G246" s="77"/>
      <c r="H246" s="40"/>
      <c r="I246" s="40"/>
      <c r="J246" s="40"/>
      <c r="K246" s="40"/>
      <c r="L246" s="40"/>
      <c r="M246" s="77"/>
      <c r="N246" s="77"/>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row>
    <row r="247" spans="1:93" ht="15">
      <c r="A247" s="76"/>
      <c r="B247" s="40"/>
      <c r="C247" s="40"/>
      <c r="D247" s="38"/>
      <c r="E247" s="77"/>
      <c r="F247" s="38"/>
      <c r="G247" s="77"/>
      <c r="H247" s="40"/>
      <c r="I247" s="40"/>
      <c r="J247" s="40"/>
      <c r="K247" s="40"/>
      <c r="L247" s="40"/>
      <c r="M247" s="77"/>
      <c r="N247" s="77"/>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row>
    <row r="248" spans="1:93" ht="15">
      <c r="A248" s="76"/>
      <c r="B248" s="40"/>
      <c r="C248" s="40"/>
      <c r="D248" s="38"/>
      <c r="E248" s="77"/>
      <c r="F248" s="38"/>
      <c r="G248" s="77"/>
      <c r="H248" s="40"/>
      <c r="I248" s="40"/>
      <c r="J248" s="40"/>
      <c r="K248" s="40"/>
      <c r="L248" s="40"/>
      <c r="M248" s="77"/>
      <c r="N248" s="77"/>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row>
    <row r="249" spans="1:93" ht="15">
      <c r="A249" s="76"/>
      <c r="B249" s="40"/>
      <c r="C249" s="40"/>
      <c r="D249" s="38"/>
      <c r="E249" s="77"/>
      <c r="F249" s="38"/>
      <c r="G249" s="77"/>
      <c r="H249" s="40"/>
      <c r="I249" s="40"/>
      <c r="J249" s="40"/>
      <c r="K249" s="40"/>
      <c r="L249" s="40"/>
      <c r="M249" s="77"/>
      <c r="N249" s="77"/>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row>
    <row r="250" spans="1:93" ht="15">
      <c r="A250" s="76"/>
      <c r="B250" s="40"/>
      <c r="C250" s="40"/>
      <c r="D250" s="38"/>
      <c r="E250" s="77"/>
      <c r="F250" s="38"/>
      <c r="G250" s="77"/>
      <c r="H250" s="40"/>
      <c r="I250" s="40"/>
      <c r="J250" s="40"/>
      <c r="K250" s="40"/>
      <c r="L250" s="40"/>
      <c r="M250" s="77"/>
      <c r="N250" s="77"/>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row>
    <row r="251" spans="1:93" ht="15">
      <c r="A251" s="76"/>
      <c r="B251" s="40"/>
      <c r="C251" s="40"/>
      <c r="D251" s="38"/>
      <c r="E251" s="77"/>
      <c r="F251" s="38"/>
      <c r="G251" s="77"/>
      <c r="H251" s="40"/>
      <c r="I251" s="40"/>
      <c r="J251" s="40"/>
      <c r="K251" s="40"/>
      <c r="L251" s="40"/>
      <c r="M251" s="77"/>
      <c r="N251" s="77"/>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row>
    <row r="252" spans="1:14" ht="15">
      <c r="A252" s="21"/>
      <c r="B252" s="3"/>
      <c r="C252" s="3"/>
      <c r="D252" s="18"/>
      <c r="E252" s="22"/>
      <c r="F252" s="18"/>
      <c r="G252" s="22"/>
      <c r="H252" s="3"/>
      <c r="I252" s="3"/>
      <c r="J252" s="3"/>
      <c r="K252" s="3"/>
      <c r="L252" s="3"/>
      <c r="M252" s="22"/>
      <c r="N252" s="22"/>
    </row>
    <row r="253" spans="1:14" ht="15">
      <c r="A253" s="21"/>
      <c r="B253" s="3"/>
      <c r="C253" s="3"/>
      <c r="D253" s="18"/>
      <c r="E253" s="22"/>
      <c r="F253" s="18"/>
      <c r="G253" s="22"/>
      <c r="H253" s="3"/>
      <c r="I253" s="3"/>
      <c r="J253" s="3"/>
      <c r="K253" s="3"/>
      <c r="L253" s="3"/>
      <c r="M253" s="22"/>
      <c r="N253" s="22"/>
    </row>
  </sheetData>
  <sheetProtection algorithmName="SHA-512" hashValue="1MJupxfkSQQCeev83oiwTkt4SmJL9WoqDUoRt3azSc0YKlp0jfhUXXH0snPtRMqkjhONpAuXB3bc/TE/c46psA==" saltValue="EGlQEHar+JKAIlxuHkSCJw==" spinCount="100000" sheet="1" objects="1" scenarios="1" selectLockedCells="1" selectUnlockedCells="1"/>
  <dataValidations count="2">
    <dataValidation type="list" allowBlank="1" showInputMessage="1" showErrorMessage="1" sqref="D5:D253">
      <formula1>"Netzbetreiber, Verpächter"</formula1>
    </dataValidation>
    <dataValidation type="list" allowBlank="1" showInputMessage="1" showErrorMessage="1" sqref="F5:F253">
      <formula1>"Regelverfahren, vereinfachtes Verfahren"</formula1>
    </dataValidation>
  </dataValidations>
  <printOptions/>
  <pageMargins left="0.7" right="0.7" top="0.787401575" bottom="0.787401575" header="0.3" footer="0.3"/>
  <pageSetup horizontalDpi="600" verticalDpi="600" orientation="portrait" paperSize="9"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I108"/>
  <sheetViews>
    <sheetView zoomScale="96" zoomScaleNormal="96" workbookViewId="0" topLeftCell="A1">
      <pane ySplit="4" topLeftCell="A5" activePane="bottomLeft" state="frozen"/>
      <selection pane="topLeft" activeCell="C1" sqref="C1"/>
      <selection pane="bottomLeft" activeCell="E27" sqref="E27"/>
    </sheetView>
  </sheetViews>
  <sheetFormatPr defaultColWidth="11.421875" defaultRowHeight="15"/>
  <cols>
    <col min="1" max="1" width="58.7109375" style="0" customWidth="1"/>
    <col min="4" max="4" width="22.7109375" style="0" customWidth="1"/>
    <col min="5" max="5" width="17.57421875" style="0" customWidth="1"/>
    <col min="6" max="6" width="22.7109375" style="0" customWidth="1"/>
    <col min="8" max="14" width="27.7109375" style="0" customWidth="1"/>
  </cols>
  <sheetData>
    <row r="1" spans="1:14" ht="15">
      <c r="A1" s="13" t="s">
        <v>0</v>
      </c>
      <c r="B1" s="13"/>
      <c r="C1" s="13"/>
      <c r="D1" s="13"/>
      <c r="E1" s="13"/>
      <c r="F1" s="13"/>
      <c r="G1" s="13"/>
      <c r="H1" s="1">
        <v>14</v>
      </c>
      <c r="I1" s="1">
        <v>15</v>
      </c>
      <c r="J1" s="1">
        <v>16</v>
      </c>
      <c r="K1" s="1">
        <v>17</v>
      </c>
      <c r="L1" s="1">
        <v>18</v>
      </c>
      <c r="M1" s="1">
        <v>19</v>
      </c>
      <c r="N1" s="1">
        <v>20</v>
      </c>
    </row>
    <row r="2" spans="1:14" ht="15">
      <c r="A2" s="2" t="s">
        <v>12</v>
      </c>
      <c r="B2" s="2"/>
      <c r="C2" s="2"/>
      <c r="D2" s="2"/>
      <c r="E2" s="2"/>
      <c r="F2" s="2"/>
      <c r="G2" s="2"/>
      <c r="H2" s="2">
        <v>8</v>
      </c>
      <c r="I2" s="2">
        <v>8</v>
      </c>
      <c r="J2" s="2">
        <v>8</v>
      </c>
      <c r="K2" s="2">
        <v>8</v>
      </c>
      <c r="L2" s="2">
        <v>8</v>
      </c>
      <c r="M2" s="2">
        <v>8</v>
      </c>
      <c r="N2" s="2">
        <v>8</v>
      </c>
    </row>
    <row r="3" spans="1:14" ht="42.75">
      <c r="A3" s="24" t="s">
        <v>2</v>
      </c>
      <c r="B3" s="25" t="s">
        <v>3</v>
      </c>
      <c r="C3" s="25" t="s">
        <v>4</v>
      </c>
      <c r="D3" s="24" t="s">
        <v>22</v>
      </c>
      <c r="E3" s="24" t="s">
        <v>120</v>
      </c>
      <c r="F3" s="25" t="s">
        <v>5</v>
      </c>
      <c r="G3" s="25" t="s">
        <v>6</v>
      </c>
      <c r="H3" s="25" t="s">
        <v>15</v>
      </c>
      <c r="I3" s="25" t="s">
        <v>23</v>
      </c>
      <c r="J3" s="25" t="s">
        <v>24</v>
      </c>
      <c r="K3" s="24" t="s">
        <v>25</v>
      </c>
      <c r="L3" s="24" t="s">
        <v>26</v>
      </c>
      <c r="M3" s="24" t="s">
        <v>21</v>
      </c>
      <c r="N3" s="24" t="s">
        <v>20</v>
      </c>
    </row>
    <row r="4" spans="1:14" ht="15">
      <c r="A4" s="26"/>
      <c r="B4" s="26"/>
      <c r="C4" s="26"/>
      <c r="D4" s="26"/>
      <c r="E4" s="26"/>
      <c r="F4" s="26"/>
      <c r="G4" s="26"/>
      <c r="H4" s="26"/>
      <c r="I4" s="26" t="s">
        <v>9</v>
      </c>
      <c r="J4" s="26" t="s">
        <v>9</v>
      </c>
      <c r="K4" s="26" t="s">
        <v>9</v>
      </c>
      <c r="L4" s="26" t="s">
        <v>9</v>
      </c>
      <c r="M4" s="24"/>
      <c r="N4" s="24" t="s">
        <v>10</v>
      </c>
    </row>
    <row r="5" spans="1:61" s="27" customFormat="1" ht="15">
      <c r="A5" s="78" t="s">
        <v>124</v>
      </c>
      <c r="B5" s="30">
        <v>12003387</v>
      </c>
      <c r="C5" s="30">
        <v>1</v>
      </c>
      <c r="D5" s="38" t="s">
        <v>127</v>
      </c>
      <c r="E5" s="30"/>
      <c r="F5" s="54" t="s">
        <v>125</v>
      </c>
      <c r="G5" s="30">
        <v>2023</v>
      </c>
      <c r="H5" s="66">
        <v>25352125</v>
      </c>
      <c r="I5" s="66">
        <v>104094505</v>
      </c>
      <c r="J5" s="66">
        <v>-30687030</v>
      </c>
      <c r="K5" s="66"/>
      <c r="L5" s="66">
        <v>73407476</v>
      </c>
      <c r="M5" s="79" t="s">
        <v>210</v>
      </c>
      <c r="N5" s="80">
        <v>450</v>
      </c>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row>
    <row r="6" spans="1:61" s="27" customFormat="1" ht="15">
      <c r="A6" s="41" t="s">
        <v>128</v>
      </c>
      <c r="B6" s="30">
        <v>12001249</v>
      </c>
      <c r="C6" s="30">
        <v>1</v>
      </c>
      <c r="D6" s="38" t="s">
        <v>127</v>
      </c>
      <c r="E6" s="30"/>
      <c r="F6" s="38" t="s">
        <v>125</v>
      </c>
      <c r="G6" s="30">
        <v>2023</v>
      </c>
      <c r="H6" s="66">
        <v>22306737</v>
      </c>
      <c r="I6" s="66">
        <v>92286539</v>
      </c>
      <c r="J6" s="66">
        <v>18223583</v>
      </c>
      <c r="K6" s="66"/>
      <c r="L6" s="66">
        <v>74062955</v>
      </c>
      <c r="M6" s="81">
        <v>0.035</v>
      </c>
      <c r="N6" s="82">
        <v>420</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row>
    <row r="7" spans="1:61" s="27" customFormat="1" ht="15">
      <c r="A7" s="41" t="s">
        <v>129</v>
      </c>
      <c r="B7" s="30">
        <v>12003143</v>
      </c>
      <c r="C7" s="30">
        <v>1</v>
      </c>
      <c r="D7" s="38" t="s">
        <v>127</v>
      </c>
      <c r="E7" s="30"/>
      <c r="F7" s="38" t="s">
        <v>125</v>
      </c>
      <c r="G7" s="30">
        <v>2023</v>
      </c>
      <c r="H7" s="66">
        <v>3416133</v>
      </c>
      <c r="I7" s="66">
        <v>7010660</v>
      </c>
      <c r="J7" s="66">
        <v>249391</v>
      </c>
      <c r="K7" s="66">
        <v>3250000</v>
      </c>
      <c r="L7" s="66">
        <v>3511269</v>
      </c>
      <c r="M7" s="81">
        <v>0.035</v>
      </c>
      <c r="N7" s="82" t="s">
        <v>216</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row>
    <row r="8" spans="1:61" s="27" customFormat="1" ht="15">
      <c r="A8" s="72" t="s">
        <v>130</v>
      </c>
      <c r="B8" s="73">
        <v>12003143</v>
      </c>
      <c r="C8" s="73"/>
      <c r="D8" s="62" t="s">
        <v>127</v>
      </c>
      <c r="E8" s="73"/>
      <c r="F8" s="61" t="s">
        <v>125</v>
      </c>
      <c r="G8" s="73">
        <v>2023</v>
      </c>
      <c r="H8" s="83"/>
      <c r="I8" s="83"/>
      <c r="J8" s="83"/>
      <c r="K8" s="83"/>
      <c r="L8" s="83"/>
      <c r="M8" s="84">
        <v>0.035</v>
      </c>
      <c r="N8" s="85">
        <v>375</v>
      </c>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row>
    <row r="9" spans="1:61" s="27" customFormat="1" ht="15">
      <c r="A9" s="41" t="s">
        <v>137</v>
      </c>
      <c r="B9" s="30">
        <v>12007142</v>
      </c>
      <c r="C9" s="30">
        <v>1</v>
      </c>
      <c r="D9" s="38" t="s">
        <v>127</v>
      </c>
      <c r="E9" s="30"/>
      <c r="F9" s="38" t="s">
        <v>132</v>
      </c>
      <c r="G9" s="30">
        <v>2023</v>
      </c>
      <c r="H9" s="66">
        <v>472042</v>
      </c>
      <c r="I9" s="66">
        <v>1686110</v>
      </c>
      <c r="J9" s="66">
        <v>302994</v>
      </c>
      <c r="K9" s="66">
        <v>622814</v>
      </c>
      <c r="L9" s="66">
        <v>760302</v>
      </c>
      <c r="M9" s="81">
        <v>0.035</v>
      </c>
      <c r="N9" s="86">
        <v>420</v>
      </c>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row>
    <row r="10" spans="1:61" s="27" customFormat="1" ht="15">
      <c r="A10" s="41" t="s">
        <v>138</v>
      </c>
      <c r="B10" s="30">
        <v>12001578</v>
      </c>
      <c r="C10" s="30">
        <v>1</v>
      </c>
      <c r="D10" s="38" t="s">
        <v>127</v>
      </c>
      <c r="E10" s="30"/>
      <c r="F10" s="38" t="s">
        <v>125</v>
      </c>
      <c r="G10" s="30">
        <v>2023</v>
      </c>
      <c r="H10" s="66">
        <v>10056231</v>
      </c>
      <c r="I10" s="66">
        <v>30088778</v>
      </c>
      <c r="J10" s="66">
        <v>3213743</v>
      </c>
      <c r="K10" s="66"/>
      <c r="L10" s="66">
        <v>26875036</v>
      </c>
      <c r="M10" s="79" t="s">
        <v>210</v>
      </c>
      <c r="N10" s="86">
        <v>440</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row>
    <row r="11" spans="1:61" s="27" customFormat="1" ht="15">
      <c r="A11" s="87" t="s">
        <v>140</v>
      </c>
      <c r="B11" s="30">
        <v>12001609</v>
      </c>
      <c r="C11" s="30">
        <v>1</v>
      </c>
      <c r="D11" s="38" t="s">
        <v>127</v>
      </c>
      <c r="E11" s="30"/>
      <c r="F11" s="38" t="s">
        <v>132</v>
      </c>
      <c r="G11" s="30">
        <v>2023</v>
      </c>
      <c r="H11" s="66"/>
      <c r="I11" s="66"/>
      <c r="J11" s="66"/>
      <c r="K11" s="66"/>
      <c r="L11" s="66"/>
      <c r="M11" s="81"/>
      <c r="N11" s="80"/>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row>
    <row r="12" spans="1:61" s="27" customFormat="1" ht="15">
      <c r="A12" s="41" t="s">
        <v>142</v>
      </c>
      <c r="B12" s="39">
        <v>12000692</v>
      </c>
      <c r="C12" s="39">
        <v>1</v>
      </c>
      <c r="D12" s="38" t="s">
        <v>127</v>
      </c>
      <c r="E12" s="30"/>
      <c r="F12" s="38" t="s">
        <v>132</v>
      </c>
      <c r="G12" s="30">
        <v>2023</v>
      </c>
      <c r="H12" s="66"/>
      <c r="I12" s="66"/>
      <c r="J12" s="66"/>
      <c r="K12" s="66"/>
      <c r="L12" s="66"/>
      <c r="M12" s="69">
        <v>0.035</v>
      </c>
      <c r="N12" s="86">
        <v>359.99999999999994</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row>
    <row r="13" spans="1:61" s="27" customFormat="1" ht="15">
      <c r="A13" s="41" t="s">
        <v>143</v>
      </c>
      <c r="B13" s="39">
        <v>12008185</v>
      </c>
      <c r="C13" s="39">
        <v>1</v>
      </c>
      <c r="D13" s="38" t="s">
        <v>127</v>
      </c>
      <c r="E13" s="30"/>
      <c r="F13" s="38" t="s">
        <v>125</v>
      </c>
      <c r="G13" s="30">
        <v>2023</v>
      </c>
      <c r="H13" s="66"/>
      <c r="I13" s="66"/>
      <c r="J13" s="66"/>
      <c r="K13" s="66"/>
      <c r="L13" s="66"/>
      <c r="M13" s="69">
        <v>0.035</v>
      </c>
      <c r="N13" s="86">
        <v>380</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row>
    <row r="14" spans="1:61" s="27" customFormat="1" ht="15">
      <c r="A14" s="41" t="s">
        <v>144</v>
      </c>
      <c r="B14" s="30">
        <v>12001458</v>
      </c>
      <c r="C14" s="30">
        <v>1</v>
      </c>
      <c r="D14" s="38" t="s">
        <v>127</v>
      </c>
      <c r="E14" s="30"/>
      <c r="F14" s="38" t="s">
        <v>125</v>
      </c>
      <c r="G14" s="30">
        <v>2023</v>
      </c>
      <c r="H14" s="66"/>
      <c r="I14" s="66"/>
      <c r="J14" s="66"/>
      <c r="K14" s="66"/>
      <c r="L14" s="66"/>
      <c r="M14" s="81"/>
      <c r="N14" s="86"/>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row>
    <row r="15" spans="1:61" s="27" customFormat="1" ht="15">
      <c r="A15" s="41" t="s">
        <v>145</v>
      </c>
      <c r="B15" s="30">
        <v>12012049</v>
      </c>
      <c r="C15" s="30">
        <v>1</v>
      </c>
      <c r="D15" s="38" t="s">
        <v>127</v>
      </c>
      <c r="E15" s="30"/>
      <c r="F15" s="38" t="s">
        <v>132</v>
      </c>
      <c r="G15" s="30">
        <v>2023</v>
      </c>
      <c r="H15" s="66"/>
      <c r="I15" s="66"/>
      <c r="J15" s="66"/>
      <c r="K15" s="66"/>
      <c r="L15" s="66"/>
      <c r="M15" s="81"/>
      <c r="N15" s="66"/>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row>
    <row r="16" spans="1:61" s="27" customFormat="1" ht="15">
      <c r="A16" s="72" t="s">
        <v>146</v>
      </c>
      <c r="B16" s="73"/>
      <c r="C16" s="73"/>
      <c r="D16" s="62" t="s">
        <v>126</v>
      </c>
      <c r="E16" s="73"/>
      <c r="F16" s="61" t="s">
        <v>132</v>
      </c>
      <c r="G16" s="30">
        <v>2023</v>
      </c>
      <c r="H16" s="83"/>
      <c r="I16" s="83"/>
      <c r="J16" s="83"/>
      <c r="K16" s="83"/>
      <c r="L16" s="83"/>
      <c r="M16" s="88"/>
      <c r="N16" s="83"/>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row>
    <row r="17" spans="1:61" s="27" customFormat="1" ht="15">
      <c r="A17" s="72" t="s">
        <v>148</v>
      </c>
      <c r="B17" s="73"/>
      <c r="C17" s="73"/>
      <c r="D17" s="62" t="s">
        <v>126</v>
      </c>
      <c r="E17" s="73"/>
      <c r="F17" s="62" t="s">
        <v>132</v>
      </c>
      <c r="G17" s="30">
        <v>2023</v>
      </c>
      <c r="H17" s="83"/>
      <c r="I17" s="83"/>
      <c r="J17" s="83"/>
      <c r="K17" s="83"/>
      <c r="L17" s="83"/>
      <c r="M17" s="88"/>
      <c r="N17" s="8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row>
    <row r="18" spans="1:61" s="27" customFormat="1" ht="15">
      <c r="A18" s="41" t="s">
        <v>130</v>
      </c>
      <c r="B18" s="30">
        <v>12001608</v>
      </c>
      <c r="C18" s="30">
        <v>1</v>
      </c>
      <c r="D18" s="38" t="s">
        <v>127</v>
      </c>
      <c r="E18" s="30"/>
      <c r="F18" s="38" t="s">
        <v>125</v>
      </c>
      <c r="G18" s="30">
        <v>2023</v>
      </c>
      <c r="H18" s="66"/>
      <c r="I18" s="66"/>
      <c r="J18" s="66"/>
      <c r="K18" s="66"/>
      <c r="L18" s="66"/>
      <c r="M18" s="69">
        <v>0.035</v>
      </c>
      <c r="N18" s="86">
        <v>375</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row>
    <row r="19" spans="1:61" s="27" customFormat="1" ht="15">
      <c r="A19" s="41" t="s">
        <v>152</v>
      </c>
      <c r="B19" s="30">
        <v>12001123</v>
      </c>
      <c r="C19" s="30">
        <v>1</v>
      </c>
      <c r="D19" s="38" t="s">
        <v>127</v>
      </c>
      <c r="E19" s="30"/>
      <c r="F19" s="38" t="s">
        <v>125</v>
      </c>
      <c r="G19" s="30">
        <v>2023</v>
      </c>
      <c r="H19" s="66"/>
      <c r="I19" s="66"/>
      <c r="J19" s="66"/>
      <c r="K19" s="66"/>
      <c r="L19" s="66"/>
      <c r="M19" s="89"/>
      <c r="N19" s="86"/>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row>
    <row r="20" spans="1:61" s="27" customFormat="1" ht="15">
      <c r="A20" s="41" t="s">
        <v>153</v>
      </c>
      <c r="B20" s="39">
        <v>12001046</v>
      </c>
      <c r="C20" s="39">
        <v>1</v>
      </c>
      <c r="D20" s="38" t="s">
        <v>127</v>
      </c>
      <c r="E20" s="30"/>
      <c r="F20" s="38" t="s">
        <v>132</v>
      </c>
      <c r="G20" s="30">
        <v>2023</v>
      </c>
      <c r="H20" s="66"/>
      <c r="I20" s="66"/>
      <c r="J20" s="66"/>
      <c r="K20" s="66"/>
      <c r="L20" s="66"/>
      <c r="M20" s="69">
        <v>0.035</v>
      </c>
      <c r="N20" s="86">
        <v>440</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row>
    <row r="21" spans="1:61" s="27" customFormat="1" ht="15">
      <c r="A21" s="41" t="s">
        <v>156</v>
      </c>
      <c r="B21" s="30">
        <v>12001331</v>
      </c>
      <c r="C21" s="30">
        <v>1</v>
      </c>
      <c r="D21" s="38" t="s">
        <v>127</v>
      </c>
      <c r="E21" s="30"/>
      <c r="F21" s="38" t="s">
        <v>141</v>
      </c>
      <c r="G21" s="30">
        <v>2023</v>
      </c>
      <c r="H21" s="66"/>
      <c r="I21" s="66"/>
      <c r="J21" s="66"/>
      <c r="K21" s="66"/>
      <c r="L21" s="66"/>
      <c r="M21" s="81">
        <v>0.035</v>
      </c>
      <c r="N21" s="80">
        <v>345</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row>
    <row r="22" spans="1:61" s="27" customFormat="1" ht="15">
      <c r="A22" s="41" t="s">
        <v>157</v>
      </c>
      <c r="B22" s="30">
        <v>12000764</v>
      </c>
      <c r="C22" s="30">
        <v>1</v>
      </c>
      <c r="D22" s="38" t="s">
        <v>127</v>
      </c>
      <c r="E22" s="30"/>
      <c r="F22" s="38" t="s">
        <v>132</v>
      </c>
      <c r="G22" s="30">
        <v>2023</v>
      </c>
      <c r="H22" s="66">
        <v>924960</v>
      </c>
      <c r="I22" s="66">
        <v>4955546</v>
      </c>
      <c r="J22" s="66">
        <v>1893410</v>
      </c>
      <c r="K22" s="66"/>
      <c r="L22" s="66">
        <v>3062136</v>
      </c>
      <c r="M22" s="81">
        <v>0.035</v>
      </c>
      <c r="N22" s="86">
        <v>360</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1:61" s="27" customFormat="1" ht="15">
      <c r="A23" s="41" t="s">
        <v>158</v>
      </c>
      <c r="B23" s="30">
        <v>12000313</v>
      </c>
      <c r="C23" s="30">
        <v>1</v>
      </c>
      <c r="D23" s="38" t="s">
        <v>127</v>
      </c>
      <c r="E23" s="30"/>
      <c r="F23" s="38" t="s">
        <v>132</v>
      </c>
      <c r="G23" s="30">
        <v>2023</v>
      </c>
      <c r="H23" s="66"/>
      <c r="I23" s="66"/>
      <c r="J23" s="66"/>
      <c r="K23" s="66"/>
      <c r="L23" s="66"/>
      <c r="M23" s="69">
        <v>0.035</v>
      </c>
      <c r="N23" s="86">
        <v>410</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row>
    <row r="24" spans="1:61" s="27" customFormat="1" ht="15">
      <c r="A24" s="41" t="s">
        <v>160</v>
      </c>
      <c r="B24" s="39">
        <v>12001474</v>
      </c>
      <c r="C24" s="30">
        <v>1</v>
      </c>
      <c r="D24" s="38" t="s">
        <v>127</v>
      </c>
      <c r="E24" s="30"/>
      <c r="F24" s="38" t="s">
        <v>132</v>
      </c>
      <c r="G24" s="30">
        <v>2023</v>
      </c>
      <c r="H24" s="66">
        <f>+'[6]A1_Kj_Erloesobergrenze'!$B$6</f>
        <v>1951059</v>
      </c>
      <c r="I24" s="66">
        <v>11188396</v>
      </c>
      <c r="J24" s="66">
        <v>3501179</v>
      </c>
      <c r="K24" s="66">
        <v>1543675</v>
      </c>
      <c r="L24" s="66">
        <v>7687216</v>
      </c>
      <c r="M24" s="69">
        <v>0.035</v>
      </c>
      <c r="N24" s="86">
        <v>369.99999999999994</v>
      </c>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row>
    <row r="25" spans="1:61" s="27" customFormat="1" ht="15">
      <c r="A25" s="41" t="s">
        <v>161</v>
      </c>
      <c r="B25" s="30">
        <v>12000640</v>
      </c>
      <c r="C25" s="30">
        <v>1</v>
      </c>
      <c r="D25" s="38" t="s">
        <v>127</v>
      </c>
      <c r="E25" s="30"/>
      <c r="F25" s="38" t="s">
        <v>141</v>
      </c>
      <c r="G25" s="30">
        <v>2023</v>
      </c>
      <c r="H25" s="66"/>
      <c r="I25" s="66"/>
      <c r="J25" s="66"/>
      <c r="K25" s="66"/>
      <c r="L25" s="66"/>
      <c r="M25" s="81"/>
      <c r="N25" s="80"/>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row>
    <row r="26" spans="1:61" s="27" customFormat="1" ht="15">
      <c r="A26" s="41" t="s">
        <v>162</v>
      </c>
      <c r="B26" s="39">
        <v>12003217</v>
      </c>
      <c r="C26" s="39">
        <v>1</v>
      </c>
      <c r="D26" s="38" t="s">
        <v>127</v>
      </c>
      <c r="E26" s="30"/>
      <c r="F26" s="38" t="s">
        <v>132</v>
      </c>
      <c r="G26" s="30">
        <v>2023</v>
      </c>
      <c r="H26" s="66"/>
      <c r="I26" s="66"/>
      <c r="J26" s="66"/>
      <c r="K26" s="66"/>
      <c r="L26" s="66"/>
      <c r="M26" s="69"/>
      <c r="N26" s="86"/>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row>
    <row r="27" spans="1:61" s="27" customFormat="1" ht="15">
      <c r="A27" s="41" t="s">
        <v>163</v>
      </c>
      <c r="B27" s="30">
        <v>12001199</v>
      </c>
      <c r="C27" s="30">
        <v>1</v>
      </c>
      <c r="D27" s="38" t="s">
        <v>127</v>
      </c>
      <c r="E27" s="30"/>
      <c r="F27" s="38" t="s">
        <v>125</v>
      </c>
      <c r="G27" s="30">
        <v>2023</v>
      </c>
      <c r="H27" s="66"/>
      <c r="I27" s="66"/>
      <c r="J27" s="66"/>
      <c r="K27" s="66"/>
      <c r="L27" s="66"/>
      <c r="M27" s="81">
        <v>0.035</v>
      </c>
      <c r="N27" s="80">
        <v>410</v>
      </c>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row>
    <row r="28" spans="1:61" s="27" customFormat="1" ht="15">
      <c r="A28" s="41" t="s">
        <v>164</v>
      </c>
      <c r="B28" s="30">
        <v>12001263</v>
      </c>
      <c r="C28" s="30">
        <v>1</v>
      </c>
      <c r="D28" s="38" t="s">
        <v>127</v>
      </c>
      <c r="E28" s="30"/>
      <c r="F28" s="38" t="s">
        <v>132</v>
      </c>
      <c r="G28" s="30">
        <v>2023</v>
      </c>
      <c r="H28" s="66">
        <v>2024677</v>
      </c>
      <c r="I28" s="66">
        <v>3406610</v>
      </c>
      <c r="J28" s="66">
        <v>927721</v>
      </c>
      <c r="K28" s="66">
        <v>249001</v>
      </c>
      <c r="L28" s="66">
        <v>2227887</v>
      </c>
      <c r="M28" s="69">
        <v>0.035</v>
      </c>
      <c r="N28" s="86">
        <v>380</v>
      </c>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row>
    <row r="29" spans="1:61" s="27" customFormat="1" ht="15">
      <c r="A29" s="41" t="s">
        <v>165</v>
      </c>
      <c r="B29" s="30">
        <v>12001552</v>
      </c>
      <c r="C29" s="30">
        <v>1</v>
      </c>
      <c r="D29" s="38" t="s">
        <v>127</v>
      </c>
      <c r="E29" s="30"/>
      <c r="F29" s="38" t="s">
        <v>125</v>
      </c>
      <c r="G29" s="30">
        <v>2023</v>
      </c>
      <c r="H29" s="66"/>
      <c r="I29" s="66"/>
      <c r="J29" s="66"/>
      <c r="K29" s="66"/>
      <c r="L29" s="66"/>
      <c r="M29" s="81">
        <v>0.035</v>
      </c>
      <c r="N29" s="80">
        <v>405</v>
      </c>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row>
    <row r="30" spans="1:61" s="27" customFormat="1" ht="15">
      <c r="A30" s="41" t="s">
        <v>166</v>
      </c>
      <c r="B30" s="30">
        <v>12000685</v>
      </c>
      <c r="C30" s="30">
        <v>1</v>
      </c>
      <c r="D30" s="38" t="s">
        <v>127</v>
      </c>
      <c r="E30" s="30"/>
      <c r="F30" s="38" t="s">
        <v>132</v>
      </c>
      <c r="G30" s="30">
        <v>2023</v>
      </c>
      <c r="H30" s="66"/>
      <c r="I30" s="66"/>
      <c r="J30" s="66"/>
      <c r="K30" s="66"/>
      <c r="L30" s="66"/>
      <c r="M30" s="69">
        <v>0.035</v>
      </c>
      <c r="N30" s="86">
        <v>380</v>
      </c>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row>
    <row r="31" spans="1:61" s="27" customFormat="1" ht="15">
      <c r="A31" s="41" t="s">
        <v>167</v>
      </c>
      <c r="B31" s="30">
        <v>12007127</v>
      </c>
      <c r="C31" s="30">
        <v>1</v>
      </c>
      <c r="D31" s="38" t="s">
        <v>127</v>
      </c>
      <c r="E31" s="30"/>
      <c r="F31" s="38" t="s">
        <v>132</v>
      </c>
      <c r="G31" s="30">
        <v>2023</v>
      </c>
      <c r="H31" s="66"/>
      <c r="I31" s="66"/>
      <c r="J31" s="66"/>
      <c r="K31" s="66"/>
      <c r="L31" s="66"/>
      <c r="M31" s="59"/>
      <c r="N31" s="90"/>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row>
    <row r="32" spans="1:61" s="27" customFormat="1" ht="15">
      <c r="A32" s="41" t="s">
        <v>168</v>
      </c>
      <c r="B32" s="30">
        <v>12000218</v>
      </c>
      <c r="C32" s="30">
        <v>1</v>
      </c>
      <c r="D32" s="38" t="s">
        <v>127</v>
      </c>
      <c r="E32" s="30"/>
      <c r="F32" s="38" t="s">
        <v>125</v>
      </c>
      <c r="G32" s="30">
        <v>2023</v>
      </c>
      <c r="H32" s="66"/>
      <c r="I32" s="66"/>
      <c r="J32" s="66"/>
      <c r="K32" s="66"/>
      <c r="L32" s="66"/>
      <c r="M32" s="81">
        <v>0.035</v>
      </c>
      <c r="N32" s="80">
        <v>420</v>
      </c>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row>
    <row r="33" spans="1:61" s="27" customFormat="1" ht="15">
      <c r="A33" s="41" t="s">
        <v>169</v>
      </c>
      <c r="B33" s="30">
        <v>12001394</v>
      </c>
      <c r="C33" s="30">
        <v>1</v>
      </c>
      <c r="D33" s="38" t="s">
        <v>127</v>
      </c>
      <c r="E33" s="30"/>
      <c r="F33" s="38" t="s">
        <v>132</v>
      </c>
      <c r="G33" s="30">
        <v>2023</v>
      </c>
      <c r="H33" s="66"/>
      <c r="I33" s="66"/>
      <c r="J33" s="66"/>
      <c r="K33" s="66"/>
      <c r="L33" s="66"/>
      <c r="M33" s="69">
        <v>0.035</v>
      </c>
      <c r="N33" s="86">
        <v>370</v>
      </c>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row>
    <row r="34" spans="1:61" s="27" customFormat="1" ht="15">
      <c r="A34" s="41" t="s">
        <v>170</v>
      </c>
      <c r="B34" s="39">
        <v>12001900</v>
      </c>
      <c r="C34" s="39">
        <v>1</v>
      </c>
      <c r="D34" s="38" t="s">
        <v>127</v>
      </c>
      <c r="E34" s="30"/>
      <c r="F34" s="38" t="s">
        <v>132</v>
      </c>
      <c r="G34" s="30">
        <v>2022</v>
      </c>
      <c r="H34" s="66"/>
      <c r="I34" s="66"/>
      <c r="J34" s="66"/>
      <c r="K34" s="66"/>
      <c r="L34" s="66"/>
      <c r="M34" s="81"/>
      <c r="N34" s="86"/>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row>
    <row r="35" spans="1:61" s="27" customFormat="1" ht="15">
      <c r="A35" s="41" t="s">
        <v>171</v>
      </c>
      <c r="B35" s="30">
        <v>12001151</v>
      </c>
      <c r="C35" s="30">
        <v>1</v>
      </c>
      <c r="D35" s="38" t="s">
        <v>127</v>
      </c>
      <c r="E35" s="30"/>
      <c r="F35" s="38" t="s">
        <v>125</v>
      </c>
      <c r="G35" s="30">
        <v>2023</v>
      </c>
      <c r="H35" s="66">
        <v>13223085</v>
      </c>
      <c r="I35" s="66">
        <v>45798527</v>
      </c>
      <c r="J35" s="66">
        <v>11375726</v>
      </c>
      <c r="K35" s="66">
        <v>1847131</v>
      </c>
      <c r="L35" s="66">
        <v>34422800</v>
      </c>
      <c r="M35" s="69">
        <v>0.035</v>
      </c>
      <c r="N35" s="86">
        <v>430</v>
      </c>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row>
    <row r="36" spans="1:61" s="27" customFormat="1" ht="15">
      <c r="A36" s="41" t="s">
        <v>172</v>
      </c>
      <c r="B36" s="30">
        <v>12001498</v>
      </c>
      <c r="C36" s="30">
        <v>1</v>
      </c>
      <c r="D36" s="38" t="s">
        <v>127</v>
      </c>
      <c r="E36" s="30"/>
      <c r="F36" s="38" t="s">
        <v>125</v>
      </c>
      <c r="G36" s="30">
        <v>2023</v>
      </c>
      <c r="H36" s="66"/>
      <c r="I36" s="66"/>
      <c r="J36" s="66"/>
      <c r="K36" s="66"/>
      <c r="L36" s="66"/>
      <c r="M36" s="81">
        <v>0.035</v>
      </c>
      <c r="N36" s="80">
        <v>455</v>
      </c>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row>
    <row r="37" spans="1:61" s="27" customFormat="1" ht="15">
      <c r="A37" s="41" t="s">
        <v>173</v>
      </c>
      <c r="B37" s="30">
        <v>12001618</v>
      </c>
      <c r="C37" s="30">
        <v>1</v>
      </c>
      <c r="D37" s="38" t="s">
        <v>127</v>
      </c>
      <c r="E37" s="30"/>
      <c r="F37" s="38" t="s">
        <v>132</v>
      </c>
      <c r="G37" s="30">
        <v>2023</v>
      </c>
      <c r="H37" s="66"/>
      <c r="I37" s="66"/>
      <c r="J37" s="66"/>
      <c r="K37" s="66"/>
      <c r="L37" s="66"/>
      <c r="M37" s="79" t="s">
        <v>210</v>
      </c>
      <c r="N37" s="86">
        <v>380</v>
      </c>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row>
    <row r="38" spans="1:61" s="27" customFormat="1" ht="15">
      <c r="A38" s="41" t="s">
        <v>175</v>
      </c>
      <c r="B38" s="30">
        <v>12000153</v>
      </c>
      <c r="C38" s="30">
        <v>1</v>
      </c>
      <c r="D38" s="38" t="s">
        <v>127</v>
      </c>
      <c r="E38" s="30"/>
      <c r="F38" s="38" t="s">
        <v>132</v>
      </c>
      <c r="G38" s="30">
        <v>2023</v>
      </c>
      <c r="H38" s="66"/>
      <c r="I38" s="66"/>
      <c r="J38" s="66"/>
      <c r="K38" s="66"/>
      <c r="L38" s="66"/>
      <c r="M38" s="69">
        <v>0.035</v>
      </c>
      <c r="N38" s="86">
        <v>440</v>
      </c>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row>
    <row r="39" spans="1:61" s="27" customFormat="1" ht="15">
      <c r="A39" s="41" t="s">
        <v>174</v>
      </c>
      <c r="B39" s="30">
        <v>12003625</v>
      </c>
      <c r="C39" s="30">
        <v>1</v>
      </c>
      <c r="D39" s="38" t="s">
        <v>127</v>
      </c>
      <c r="E39" s="30"/>
      <c r="F39" s="38" t="s">
        <v>132</v>
      </c>
      <c r="G39" s="30">
        <v>2023</v>
      </c>
      <c r="H39" s="66"/>
      <c r="I39" s="66"/>
      <c r="J39" s="66"/>
      <c r="K39" s="66"/>
      <c r="L39" s="66"/>
      <c r="M39" s="69">
        <v>0.035</v>
      </c>
      <c r="N39" s="86">
        <v>395</v>
      </c>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row>
    <row r="40" spans="1:61" s="27" customFormat="1" ht="15">
      <c r="A40" s="41" t="s">
        <v>176</v>
      </c>
      <c r="B40" s="30">
        <v>12013508</v>
      </c>
      <c r="C40" s="30">
        <v>1</v>
      </c>
      <c r="D40" s="38" t="s">
        <v>127</v>
      </c>
      <c r="E40" s="91"/>
      <c r="F40" s="38" t="s">
        <v>132</v>
      </c>
      <c r="G40" s="30">
        <v>2023</v>
      </c>
      <c r="H40" s="66"/>
      <c r="I40" s="66"/>
      <c r="J40" s="66"/>
      <c r="K40" s="66"/>
      <c r="L40" s="66"/>
      <c r="M40" s="81">
        <v>0.035</v>
      </c>
      <c r="N40" s="86">
        <v>442</v>
      </c>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1" s="27" customFormat="1" ht="15">
      <c r="A41" s="41" t="s">
        <v>217</v>
      </c>
      <c r="B41" s="30">
        <v>12013508</v>
      </c>
      <c r="C41" s="30">
        <v>1</v>
      </c>
      <c r="D41" s="38" t="s">
        <v>126</v>
      </c>
      <c r="E41" s="91"/>
      <c r="F41" s="38" t="s">
        <v>132</v>
      </c>
      <c r="G41" s="30">
        <v>2023</v>
      </c>
      <c r="H41" s="66"/>
      <c r="I41" s="66"/>
      <c r="J41" s="66"/>
      <c r="K41" s="66"/>
      <c r="L41" s="66"/>
      <c r="M41" s="81">
        <v>0.04</v>
      </c>
      <c r="N41" s="86">
        <v>442</v>
      </c>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61" s="27" customFormat="1" ht="15">
      <c r="A42" s="41" t="s">
        <v>177</v>
      </c>
      <c r="B42" s="30">
        <v>12000918</v>
      </c>
      <c r="C42" s="30">
        <v>1</v>
      </c>
      <c r="D42" s="38" t="s">
        <v>127</v>
      </c>
      <c r="E42" s="30"/>
      <c r="F42" s="38" t="s">
        <v>125</v>
      </c>
      <c r="G42" s="30">
        <v>2023</v>
      </c>
      <c r="H42" s="66"/>
      <c r="I42" s="66"/>
      <c r="J42" s="66"/>
      <c r="K42" s="66"/>
      <c r="L42" s="66"/>
      <c r="M42" s="81"/>
      <c r="N42" s="80"/>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row>
    <row r="43" spans="1:61" s="27" customFormat="1" ht="15">
      <c r="A43" s="41" t="s">
        <v>178</v>
      </c>
      <c r="B43" s="30">
        <v>12001752</v>
      </c>
      <c r="C43" s="30">
        <v>1</v>
      </c>
      <c r="D43" s="38" t="s">
        <v>127</v>
      </c>
      <c r="E43" s="30"/>
      <c r="F43" s="38" t="s">
        <v>132</v>
      </c>
      <c r="G43" s="30">
        <v>2023</v>
      </c>
      <c r="H43" s="66"/>
      <c r="I43" s="66"/>
      <c r="J43" s="66"/>
      <c r="K43" s="66"/>
      <c r="L43" s="66"/>
      <c r="M43" s="81">
        <v>0.04</v>
      </c>
      <c r="N43" s="80">
        <v>380</v>
      </c>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1" s="27" customFormat="1" ht="15">
      <c r="A44" s="41" t="s">
        <v>179</v>
      </c>
      <c r="B44" s="39">
        <v>12001084</v>
      </c>
      <c r="C44" s="39">
        <v>1</v>
      </c>
      <c r="D44" s="38" t="s">
        <v>127</v>
      </c>
      <c r="E44" s="30"/>
      <c r="F44" s="38" t="s">
        <v>132</v>
      </c>
      <c r="G44" s="30">
        <v>2023</v>
      </c>
      <c r="H44" s="66"/>
      <c r="I44" s="66"/>
      <c r="J44" s="66"/>
      <c r="K44" s="66"/>
      <c r="L44" s="66"/>
      <c r="M44" s="69">
        <v>0.035</v>
      </c>
      <c r="N44" s="86">
        <v>360</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1" s="27" customFormat="1" ht="15">
      <c r="A45" s="41" t="s">
        <v>180</v>
      </c>
      <c r="B45" s="39">
        <v>12000893</v>
      </c>
      <c r="C45" s="39">
        <v>1</v>
      </c>
      <c r="D45" s="38" t="s">
        <v>127</v>
      </c>
      <c r="E45" s="30"/>
      <c r="F45" s="38" t="s">
        <v>132</v>
      </c>
      <c r="G45" s="30">
        <v>2023</v>
      </c>
      <c r="H45" s="66"/>
      <c r="I45" s="66"/>
      <c r="J45" s="66"/>
      <c r="K45" s="66"/>
      <c r="L45" s="66"/>
      <c r="M45" s="69">
        <v>0.035</v>
      </c>
      <c r="N45" s="86">
        <v>390</v>
      </c>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row>
    <row r="46" spans="1:61" s="27" customFormat="1" ht="15">
      <c r="A46" s="41" t="s">
        <v>181</v>
      </c>
      <c r="B46" s="39">
        <v>12001401</v>
      </c>
      <c r="C46" s="39">
        <v>1</v>
      </c>
      <c r="D46" s="38" t="s">
        <v>127</v>
      </c>
      <c r="E46" s="30"/>
      <c r="F46" s="38" t="s">
        <v>132</v>
      </c>
      <c r="G46" s="30">
        <v>2023</v>
      </c>
      <c r="H46" s="66"/>
      <c r="I46" s="66"/>
      <c r="J46" s="66"/>
      <c r="K46" s="66"/>
      <c r="L46" s="66"/>
      <c r="M46" s="69">
        <v>0.035</v>
      </c>
      <c r="N46" s="86">
        <v>360</v>
      </c>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row>
    <row r="47" spans="1:61" s="27" customFormat="1" ht="15">
      <c r="A47" s="92" t="s">
        <v>182</v>
      </c>
      <c r="B47" s="93">
        <v>12000966</v>
      </c>
      <c r="C47" s="93">
        <v>1</v>
      </c>
      <c r="D47" s="38" t="s">
        <v>127</v>
      </c>
      <c r="E47" s="51"/>
      <c r="F47" s="38" t="s">
        <v>132</v>
      </c>
      <c r="G47" s="51">
        <v>2023</v>
      </c>
      <c r="H47" s="94"/>
      <c r="I47" s="94"/>
      <c r="J47" s="94"/>
      <c r="K47" s="94"/>
      <c r="L47" s="94"/>
      <c r="M47" s="95">
        <v>0.035</v>
      </c>
      <c r="N47" s="96">
        <v>409.99999999999994</v>
      </c>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row>
    <row r="48" spans="1:61" s="27" customFormat="1" ht="15">
      <c r="A48" s="41" t="s">
        <v>183</v>
      </c>
      <c r="B48" s="39">
        <v>12000584</v>
      </c>
      <c r="C48" s="39">
        <v>1</v>
      </c>
      <c r="D48" s="38" t="s">
        <v>127</v>
      </c>
      <c r="E48" s="30"/>
      <c r="F48" s="38" t="s">
        <v>132</v>
      </c>
      <c r="G48" s="30">
        <v>2023</v>
      </c>
      <c r="H48" s="66"/>
      <c r="I48" s="66"/>
      <c r="J48" s="66"/>
      <c r="K48" s="97"/>
      <c r="L48" s="66"/>
      <c r="M48" s="69">
        <v>0.035</v>
      </c>
      <c r="N48" s="86">
        <v>425</v>
      </c>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row>
    <row r="49" spans="1:61" s="27" customFormat="1" ht="15">
      <c r="A49" s="41" t="s">
        <v>184</v>
      </c>
      <c r="B49" s="30">
        <v>12000309</v>
      </c>
      <c r="C49" s="30">
        <v>1</v>
      </c>
      <c r="D49" s="38" t="s">
        <v>127</v>
      </c>
      <c r="E49" s="30"/>
      <c r="F49" s="54" t="s">
        <v>132</v>
      </c>
      <c r="G49" s="30">
        <v>2023</v>
      </c>
      <c r="H49" s="47"/>
      <c r="I49" s="47"/>
      <c r="J49" s="47"/>
      <c r="K49" s="47"/>
      <c r="L49" s="47"/>
      <c r="M49" s="69">
        <v>0.035</v>
      </c>
      <c r="N49" s="86">
        <v>405</v>
      </c>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row>
    <row r="50" spans="1:61" s="27" customFormat="1" ht="15">
      <c r="A50" s="41" t="s">
        <v>185</v>
      </c>
      <c r="B50" s="30">
        <v>12000677</v>
      </c>
      <c r="C50" s="30">
        <v>1</v>
      </c>
      <c r="D50" s="38" t="s">
        <v>127</v>
      </c>
      <c r="E50" s="30"/>
      <c r="F50" s="38" t="s">
        <v>132</v>
      </c>
      <c r="G50" s="30">
        <v>2023</v>
      </c>
      <c r="H50" s="66"/>
      <c r="I50" s="66"/>
      <c r="J50" s="66"/>
      <c r="K50" s="66"/>
      <c r="L50" s="66">
        <f>I50-J50-K50</f>
        <v>0</v>
      </c>
      <c r="M50" s="81">
        <v>0.04</v>
      </c>
      <c r="N50" s="80">
        <v>390</v>
      </c>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row>
    <row r="51" spans="1:61" s="27" customFormat="1" ht="15">
      <c r="A51" s="41" t="s">
        <v>186</v>
      </c>
      <c r="B51" s="30">
        <v>12000305</v>
      </c>
      <c r="C51" s="30">
        <v>1</v>
      </c>
      <c r="D51" s="38" t="s">
        <v>127</v>
      </c>
      <c r="E51" s="30"/>
      <c r="F51" s="38" t="s">
        <v>125</v>
      </c>
      <c r="G51" s="30">
        <v>2023</v>
      </c>
      <c r="H51" s="66">
        <v>7521282</v>
      </c>
      <c r="I51" s="66">
        <v>34181078</v>
      </c>
      <c r="J51" s="66">
        <v>8346539</v>
      </c>
      <c r="K51" s="66">
        <v>3512438</v>
      </c>
      <c r="L51" s="66">
        <v>25834538</v>
      </c>
      <c r="M51" s="81">
        <v>0.035</v>
      </c>
      <c r="N51" s="86">
        <v>390</v>
      </c>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row>
    <row r="52" spans="1:61" s="27" customFormat="1" ht="15">
      <c r="A52" s="41" t="s">
        <v>187</v>
      </c>
      <c r="B52" s="39">
        <v>12000617</v>
      </c>
      <c r="C52" s="39">
        <v>1</v>
      </c>
      <c r="D52" s="38" t="s">
        <v>127</v>
      </c>
      <c r="E52" s="30"/>
      <c r="F52" s="38" t="s">
        <v>125</v>
      </c>
      <c r="G52" s="30">
        <v>2023</v>
      </c>
      <c r="H52" s="66"/>
      <c r="I52" s="66"/>
      <c r="J52" s="66"/>
      <c r="K52" s="66"/>
      <c r="L52" s="66"/>
      <c r="M52" s="69">
        <v>0.035</v>
      </c>
      <c r="N52" s="86">
        <v>380</v>
      </c>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row>
    <row r="53" spans="1:61" s="27" customFormat="1" ht="15">
      <c r="A53" s="41" t="s">
        <v>188</v>
      </c>
      <c r="B53" s="30">
        <v>12001217</v>
      </c>
      <c r="C53" s="30">
        <v>1</v>
      </c>
      <c r="D53" s="38" t="s">
        <v>127</v>
      </c>
      <c r="E53" s="30"/>
      <c r="F53" s="38" t="s">
        <v>132</v>
      </c>
      <c r="G53" s="30">
        <v>2023</v>
      </c>
      <c r="H53" s="66"/>
      <c r="I53" s="66"/>
      <c r="J53" s="66"/>
      <c r="K53" s="66"/>
      <c r="L53" s="66"/>
      <c r="M53" s="81"/>
      <c r="N53" s="86"/>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row>
    <row r="54" spans="1:61" s="27" customFormat="1" ht="15">
      <c r="A54" s="41" t="s">
        <v>189</v>
      </c>
      <c r="B54" s="52">
        <v>12000615</v>
      </c>
      <c r="C54" s="30">
        <v>1</v>
      </c>
      <c r="D54" s="38" t="s">
        <v>127</v>
      </c>
      <c r="E54" s="30"/>
      <c r="F54" s="38" t="s">
        <v>132</v>
      </c>
      <c r="G54" s="30">
        <v>2023</v>
      </c>
      <c r="H54" s="42"/>
      <c r="I54" s="66"/>
      <c r="J54" s="66"/>
      <c r="K54" s="66"/>
      <c r="L54" s="66"/>
      <c r="M54" s="69">
        <v>0.035</v>
      </c>
      <c r="N54" s="86">
        <v>380</v>
      </c>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row>
    <row r="55" spans="1:61" s="27" customFormat="1" ht="15">
      <c r="A55" s="41" t="s">
        <v>190</v>
      </c>
      <c r="B55" s="30">
        <v>12012129</v>
      </c>
      <c r="C55" s="30">
        <v>1</v>
      </c>
      <c r="D55" s="38" t="s">
        <v>127</v>
      </c>
      <c r="E55" s="30"/>
      <c r="F55" s="38" t="s">
        <v>132</v>
      </c>
      <c r="G55" s="30">
        <v>2023</v>
      </c>
      <c r="H55" s="66"/>
      <c r="I55" s="66"/>
      <c r="J55" s="66"/>
      <c r="K55" s="66"/>
      <c r="L55" s="66"/>
      <c r="M55" s="59"/>
      <c r="N55" s="90"/>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row>
    <row r="56" spans="1:61" s="27" customFormat="1" ht="15">
      <c r="A56" s="41" t="s">
        <v>192</v>
      </c>
      <c r="B56" s="30">
        <v>12000817</v>
      </c>
      <c r="C56" s="30">
        <v>1</v>
      </c>
      <c r="D56" s="38" t="s">
        <v>127</v>
      </c>
      <c r="E56" s="30"/>
      <c r="F56" s="38" t="s">
        <v>125</v>
      </c>
      <c r="G56" s="30">
        <v>2023</v>
      </c>
      <c r="H56" s="66">
        <v>5446018</v>
      </c>
      <c r="I56" s="66">
        <v>21305242</v>
      </c>
      <c r="J56" s="66">
        <v>4486563</v>
      </c>
      <c r="K56" s="66"/>
      <c r="L56" s="66">
        <v>16818680</v>
      </c>
      <c r="M56" s="69">
        <v>0.035</v>
      </c>
      <c r="N56" s="86">
        <v>420</v>
      </c>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row>
    <row r="57" spans="1:61" s="27" customFormat="1" ht="15">
      <c r="A57" s="41" t="s">
        <v>193</v>
      </c>
      <c r="B57" s="30">
        <v>12001613</v>
      </c>
      <c r="C57" s="30">
        <v>1</v>
      </c>
      <c r="D57" s="38" t="s">
        <v>127</v>
      </c>
      <c r="E57" s="30"/>
      <c r="F57" s="38" t="s">
        <v>132</v>
      </c>
      <c r="G57" s="30">
        <v>2023</v>
      </c>
      <c r="H57" s="66"/>
      <c r="I57" s="66"/>
      <c r="J57" s="66"/>
      <c r="K57" s="66"/>
      <c r="L57" s="66"/>
      <c r="M57" s="98"/>
      <c r="N57" s="80"/>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row>
    <row r="58" spans="1:61" s="27" customFormat="1" ht="15">
      <c r="A58" s="41" t="s">
        <v>194</v>
      </c>
      <c r="B58" s="30">
        <v>12000804</v>
      </c>
      <c r="C58" s="30">
        <v>1</v>
      </c>
      <c r="D58" s="38" t="s">
        <v>127</v>
      </c>
      <c r="E58" s="30"/>
      <c r="F58" s="38" t="s">
        <v>132</v>
      </c>
      <c r="G58" s="30">
        <v>2023</v>
      </c>
      <c r="H58" s="66">
        <v>4035762</v>
      </c>
      <c r="I58" s="66">
        <v>12097448</v>
      </c>
      <c r="J58" s="66">
        <v>1949742</v>
      </c>
      <c r="K58" s="66">
        <v>2042826</v>
      </c>
      <c r="L58" s="66">
        <v>8104880</v>
      </c>
      <c r="M58" s="81">
        <v>0.035</v>
      </c>
      <c r="N58" s="86">
        <v>415</v>
      </c>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row>
    <row r="59" spans="1:61" s="27" customFormat="1" ht="15">
      <c r="A59" s="41" t="s">
        <v>197</v>
      </c>
      <c r="B59" s="30">
        <v>12000287</v>
      </c>
      <c r="C59" s="30">
        <v>1</v>
      </c>
      <c r="D59" s="38" t="s">
        <v>127</v>
      </c>
      <c r="E59" s="30"/>
      <c r="F59" s="38" t="s">
        <v>132</v>
      </c>
      <c r="G59" s="30">
        <v>2023</v>
      </c>
      <c r="H59" s="66"/>
      <c r="I59" s="66"/>
      <c r="J59" s="66"/>
      <c r="K59" s="66"/>
      <c r="L59" s="66"/>
      <c r="M59" s="81">
        <v>0.04</v>
      </c>
      <c r="N59" s="80">
        <v>380</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row>
    <row r="60" spans="1:61" s="27" customFormat="1" ht="15">
      <c r="A60" s="41" t="s">
        <v>198</v>
      </c>
      <c r="B60" s="30">
        <v>12003633</v>
      </c>
      <c r="C60" s="30">
        <v>1</v>
      </c>
      <c r="D60" s="38" t="s">
        <v>127</v>
      </c>
      <c r="E60" s="30"/>
      <c r="F60" s="38" t="s">
        <v>132</v>
      </c>
      <c r="G60" s="30">
        <v>2023</v>
      </c>
      <c r="H60" s="66">
        <v>1182205</v>
      </c>
      <c r="I60" s="66">
        <v>4388192</v>
      </c>
      <c r="J60" s="66">
        <v>2199934</v>
      </c>
      <c r="K60" s="66"/>
      <c r="L60" s="66">
        <v>2188258</v>
      </c>
      <c r="M60" s="69">
        <v>0.035</v>
      </c>
      <c r="N60" s="80">
        <v>380</v>
      </c>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row>
    <row r="61" spans="1:61" s="27" customFormat="1" ht="15">
      <c r="A61" s="41" t="s">
        <v>201</v>
      </c>
      <c r="B61" s="30">
        <v>12000601</v>
      </c>
      <c r="C61" s="30">
        <v>1</v>
      </c>
      <c r="D61" s="38" t="s">
        <v>127</v>
      </c>
      <c r="E61" s="30"/>
      <c r="F61" s="38" t="s">
        <v>141</v>
      </c>
      <c r="G61" s="30">
        <v>2023</v>
      </c>
      <c r="H61" s="66"/>
      <c r="I61" s="66"/>
      <c r="J61" s="66"/>
      <c r="K61" s="66"/>
      <c r="L61" s="66"/>
      <c r="M61" s="81"/>
      <c r="N61" s="80"/>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row>
    <row r="62" spans="1:61" s="27" customFormat="1" ht="15">
      <c r="A62" s="41" t="s">
        <v>202</v>
      </c>
      <c r="B62" s="30">
        <v>12000171</v>
      </c>
      <c r="C62" s="30">
        <v>1</v>
      </c>
      <c r="D62" s="38" t="s">
        <v>127</v>
      </c>
      <c r="E62" s="30"/>
      <c r="F62" s="38" t="s">
        <v>132</v>
      </c>
      <c r="G62" s="30">
        <v>2023</v>
      </c>
      <c r="H62" s="66"/>
      <c r="I62" s="66"/>
      <c r="J62" s="66"/>
      <c r="K62" s="66"/>
      <c r="L62" s="66"/>
      <c r="M62" s="79" t="s">
        <v>210</v>
      </c>
      <c r="N62" s="86">
        <v>430</v>
      </c>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row>
    <row r="63" spans="1:61" s="27" customFormat="1" ht="15">
      <c r="A63" s="41" t="s">
        <v>203</v>
      </c>
      <c r="B63" s="30">
        <v>12001512</v>
      </c>
      <c r="C63" s="30">
        <v>1</v>
      </c>
      <c r="D63" s="38" t="s">
        <v>127</v>
      </c>
      <c r="E63" s="30"/>
      <c r="F63" s="38" t="s">
        <v>141</v>
      </c>
      <c r="G63" s="30">
        <v>2023</v>
      </c>
      <c r="H63" s="66"/>
      <c r="I63" s="66"/>
      <c r="J63" s="66"/>
      <c r="K63" s="66"/>
      <c r="L63" s="66"/>
      <c r="M63" s="81"/>
      <c r="N63" s="80"/>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row>
    <row r="64" spans="1:61" s="27" customFormat="1" ht="15">
      <c r="A64" s="41" t="s">
        <v>204</v>
      </c>
      <c r="B64" s="30">
        <v>12001566</v>
      </c>
      <c r="C64" s="30">
        <v>1</v>
      </c>
      <c r="D64" s="38" t="s">
        <v>127</v>
      </c>
      <c r="E64" s="30"/>
      <c r="F64" s="38" t="s">
        <v>141</v>
      </c>
      <c r="G64" s="30">
        <v>2023</v>
      </c>
      <c r="H64" s="66"/>
      <c r="I64" s="66"/>
      <c r="J64" s="66"/>
      <c r="K64" s="66"/>
      <c r="L64" s="66"/>
      <c r="M64" s="81"/>
      <c r="N64" s="80"/>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row>
    <row r="65" spans="1:61" s="27" customFormat="1" ht="15">
      <c r="A65" s="41" t="s">
        <v>205</v>
      </c>
      <c r="B65" s="30">
        <v>12000597</v>
      </c>
      <c r="C65" s="30">
        <v>1</v>
      </c>
      <c r="D65" s="38" t="s">
        <v>127</v>
      </c>
      <c r="E65" s="30"/>
      <c r="F65" s="38" t="s">
        <v>132</v>
      </c>
      <c r="G65" s="30">
        <v>2023</v>
      </c>
      <c r="H65" s="66"/>
      <c r="I65" s="66"/>
      <c r="J65" s="66"/>
      <c r="K65" s="66"/>
      <c r="L65" s="66"/>
      <c r="M65" s="69"/>
      <c r="N65" s="86"/>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row>
    <row r="66" spans="1:61" s="27" customFormat="1" ht="15">
      <c r="A66" s="41" t="s">
        <v>207</v>
      </c>
      <c r="B66" s="30">
        <v>1200906</v>
      </c>
      <c r="C66" s="30">
        <v>1</v>
      </c>
      <c r="D66" s="38" t="s">
        <v>127</v>
      </c>
      <c r="E66" s="30"/>
      <c r="F66" s="38" t="s">
        <v>132</v>
      </c>
      <c r="G66" s="30">
        <v>2023</v>
      </c>
      <c r="H66" s="66">
        <v>2955757</v>
      </c>
      <c r="I66" s="66">
        <v>11000365</v>
      </c>
      <c r="J66" s="66">
        <v>1623281</v>
      </c>
      <c r="K66" s="66">
        <v>1401443</v>
      </c>
      <c r="L66" s="66">
        <v>7975641</v>
      </c>
      <c r="M66" s="81">
        <v>0.035</v>
      </c>
      <c r="N66" s="86">
        <v>400</v>
      </c>
      <c r="O66" s="99"/>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row>
    <row r="67" spans="1:61" s="27" customFormat="1" ht="15">
      <c r="A67" s="41" t="s">
        <v>209</v>
      </c>
      <c r="B67" s="30">
        <v>10001082</v>
      </c>
      <c r="C67" s="30">
        <v>1</v>
      </c>
      <c r="D67" s="38" t="s">
        <v>127</v>
      </c>
      <c r="E67" s="30"/>
      <c r="F67" s="38" t="s">
        <v>132</v>
      </c>
      <c r="G67" s="30">
        <v>2023</v>
      </c>
      <c r="H67" s="66">
        <v>2955125</v>
      </c>
      <c r="I67" s="66">
        <v>9742147</v>
      </c>
      <c r="J67" s="66">
        <v>-2989159</v>
      </c>
      <c r="K67" s="66">
        <v>1810874</v>
      </c>
      <c r="L67" s="66">
        <v>6752988</v>
      </c>
      <c r="M67" s="100" t="s">
        <v>210</v>
      </c>
      <c r="N67" s="86">
        <v>380</v>
      </c>
      <c r="O67" s="99"/>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row>
    <row r="68" spans="1:61" ht="15">
      <c r="A68" s="40"/>
      <c r="B68" s="40"/>
      <c r="C68" s="40"/>
      <c r="D68" s="38" t="s">
        <v>11</v>
      </c>
      <c r="E68" s="40"/>
      <c r="F68" s="38"/>
      <c r="G68" s="40"/>
      <c r="H68" s="40"/>
      <c r="I68" s="40"/>
      <c r="J68" s="40"/>
      <c r="K68" s="40"/>
      <c r="L68" s="40"/>
      <c r="M68" s="40"/>
      <c r="N68" s="40"/>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row>
    <row r="69" spans="1:61" ht="15">
      <c r="A69" s="40"/>
      <c r="B69" s="40"/>
      <c r="C69" s="40"/>
      <c r="D69" s="38" t="s">
        <v>11</v>
      </c>
      <c r="E69" s="40"/>
      <c r="F69" s="38"/>
      <c r="G69" s="40"/>
      <c r="H69" s="40"/>
      <c r="I69" s="40"/>
      <c r="J69" s="40"/>
      <c r="K69" s="40"/>
      <c r="L69" s="40"/>
      <c r="M69" s="40"/>
      <c r="N69" s="40"/>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row>
    <row r="70" spans="1:61" ht="15">
      <c r="A70" s="40"/>
      <c r="B70" s="40"/>
      <c r="C70" s="40"/>
      <c r="D70" s="38" t="s">
        <v>11</v>
      </c>
      <c r="E70" s="40"/>
      <c r="F70" s="38"/>
      <c r="G70" s="40"/>
      <c r="H70" s="40"/>
      <c r="I70" s="40"/>
      <c r="J70" s="40"/>
      <c r="K70" s="40"/>
      <c r="L70" s="40"/>
      <c r="M70" s="40"/>
      <c r="N70" s="40"/>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row>
    <row r="71" spans="1:61" ht="15">
      <c r="A71" s="40"/>
      <c r="B71" s="40"/>
      <c r="C71" s="40"/>
      <c r="D71" s="38" t="s">
        <v>11</v>
      </c>
      <c r="E71" s="40"/>
      <c r="F71" s="38"/>
      <c r="G71" s="40"/>
      <c r="H71" s="40"/>
      <c r="I71" s="40"/>
      <c r="J71" s="40"/>
      <c r="K71" s="40"/>
      <c r="L71" s="40"/>
      <c r="M71" s="40"/>
      <c r="N71" s="40"/>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row>
    <row r="72" spans="1:61" ht="15">
      <c r="A72" s="40"/>
      <c r="B72" s="40"/>
      <c r="C72" s="40"/>
      <c r="D72" s="38" t="s">
        <v>11</v>
      </c>
      <c r="E72" s="40"/>
      <c r="F72" s="38"/>
      <c r="G72" s="40"/>
      <c r="H72" s="40"/>
      <c r="I72" s="40"/>
      <c r="J72" s="40"/>
      <c r="K72" s="40"/>
      <c r="L72" s="40"/>
      <c r="M72" s="40"/>
      <c r="N72" s="40"/>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row>
    <row r="73" spans="1:61" ht="15">
      <c r="A73" s="40"/>
      <c r="B73" s="40"/>
      <c r="C73" s="40"/>
      <c r="D73" s="38" t="s">
        <v>11</v>
      </c>
      <c r="E73" s="40"/>
      <c r="F73" s="38"/>
      <c r="G73" s="40"/>
      <c r="H73" s="40"/>
      <c r="I73" s="40"/>
      <c r="J73" s="40"/>
      <c r="K73" s="40"/>
      <c r="L73" s="40"/>
      <c r="M73" s="40"/>
      <c r="N73" s="40"/>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row>
    <row r="74" spans="1:61" ht="15">
      <c r="A74" s="40"/>
      <c r="B74" s="40"/>
      <c r="C74" s="40"/>
      <c r="D74" s="38" t="s">
        <v>11</v>
      </c>
      <c r="E74" s="40"/>
      <c r="F74" s="38"/>
      <c r="G74" s="40"/>
      <c r="H74" s="40"/>
      <c r="I74" s="40"/>
      <c r="J74" s="40"/>
      <c r="K74" s="40"/>
      <c r="L74" s="40"/>
      <c r="M74" s="40"/>
      <c r="N74" s="40"/>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row>
    <row r="75" spans="1:61" ht="15">
      <c r="A75" s="40"/>
      <c r="B75" s="40"/>
      <c r="C75" s="40"/>
      <c r="D75" s="38" t="s">
        <v>11</v>
      </c>
      <c r="E75" s="40"/>
      <c r="F75" s="38"/>
      <c r="G75" s="40"/>
      <c r="H75" s="40"/>
      <c r="I75" s="40"/>
      <c r="J75" s="40"/>
      <c r="K75" s="40"/>
      <c r="L75" s="40"/>
      <c r="M75" s="40"/>
      <c r="N75" s="40"/>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row>
    <row r="76" spans="1:61" ht="15">
      <c r="A76" s="40"/>
      <c r="B76" s="40"/>
      <c r="C76" s="40"/>
      <c r="D76" s="38" t="s">
        <v>11</v>
      </c>
      <c r="E76" s="40"/>
      <c r="F76" s="38"/>
      <c r="G76" s="40"/>
      <c r="H76" s="40"/>
      <c r="I76" s="40"/>
      <c r="J76" s="40"/>
      <c r="K76" s="40"/>
      <c r="L76" s="40"/>
      <c r="M76" s="40"/>
      <c r="N76" s="40"/>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row>
    <row r="77" spans="1:61" ht="15">
      <c r="A77" s="40"/>
      <c r="B77" s="40"/>
      <c r="C77" s="40"/>
      <c r="D77" s="38" t="s">
        <v>11</v>
      </c>
      <c r="E77" s="40"/>
      <c r="F77" s="38"/>
      <c r="G77" s="40"/>
      <c r="H77" s="40"/>
      <c r="I77" s="40"/>
      <c r="J77" s="40"/>
      <c r="K77" s="40"/>
      <c r="L77" s="40"/>
      <c r="M77" s="40"/>
      <c r="N77" s="40"/>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row>
    <row r="78" spans="1:61" ht="15">
      <c r="A78" s="40"/>
      <c r="B78" s="40"/>
      <c r="C78" s="40"/>
      <c r="D78" s="38" t="s">
        <v>11</v>
      </c>
      <c r="E78" s="40"/>
      <c r="F78" s="38"/>
      <c r="G78" s="40"/>
      <c r="H78" s="40"/>
      <c r="I78" s="40"/>
      <c r="J78" s="40"/>
      <c r="K78" s="40"/>
      <c r="L78" s="40"/>
      <c r="M78" s="40"/>
      <c r="N78" s="40"/>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row>
    <row r="79" spans="1:61" ht="15">
      <c r="A79" s="40"/>
      <c r="B79" s="40"/>
      <c r="C79" s="40"/>
      <c r="D79" s="38" t="s">
        <v>11</v>
      </c>
      <c r="E79" s="40"/>
      <c r="F79" s="38"/>
      <c r="G79" s="40"/>
      <c r="H79" s="40"/>
      <c r="I79" s="40"/>
      <c r="J79" s="40"/>
      <c r="K79" s="40"/>
      <c r="L79" s="40"/>
      <c r="M79" s="40"/>
      <c r="N79" s="40"/>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row>
    <row r="80" spans="1:61" ht="15">
      <c r="A80" s="40"/>
      <c r="B80" s="40"/>
      <c r="C80" s="40"/>
      <c r="D80" s="38" t="s">
        <v>11</v>
      </c>
      <c r="E80" s="40"/>
      <c r="F80" s="38"/>
      <c r="G80" s="40"/>
      <c r="H80" s="40"/>
      <c r="I80" s="40"/>
      <c r="J80" s="40"/>
      <c r="K80" s="40"/>
      <c r="L80" s="40"/>
      <c r="M80" s="40"/>
      <c r="N80" s="40"/>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row>
    <row r="81" spans="1:61" ht="15">
      <c r="A81" s="40"/>
      <c r="B81" s="40"/>
      <c r="C81" s="40"/>
      <c r="D81" s="38" t="s">
        <v>11</v>
      </c>
      <c r="E81" s="40"/>
      <c r="F81" s="38"/>
      <c r="G81" s="40"/>
      <c r="H81" s="40"/>
      <c r="I81" s="40"/>
      <c r="J81" s="40"/>
      <c r="K81" s="40"/>
      <c r="L81" s="40"/>
      <c r="M81" s="40"/>
      <c r="N81" s="40"/>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row>
    <row r="82" spans="1:61" ht="15">
      <c r="A82" s="40"/>
      <c r="B82" s="40"/>
      <c r="C82" s="40"/>
      <c r="D82" s="38" t="s">
        <v>11</v>
      </c>
      <c r="E82" s="40"/>
      <c r="F82" s="38"/>
      <c r="G82" s="40"/>
      <c r="H82" s="40"/>
      <c r="I82" s="40"/>
      <c r="J82" s="40"/>
      <c r="K82" s="40"/>
      <c r="L82" s="40"/>
      <c r="M82" s="40"/>
      <c r="N82" s="40"/>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row>
    <row r="83" spans="1:61" ht="15">
      <c r="A83" s="40"/>
      <c r="B83" s="40"/>
      <c r="C83" s="40"/>
      <c r="D83" s="38" t="s">
        <v>11</v>
      </c>
      <c r="E83" s="40"/>
      <c r="F83" s="38"/>
      <c r="G83" s="40"/>
      <c r="H83" s="40"/>
      <c r="I83" s="40"/>
      <c r="J83" s="40"/>
      <c r="K83" s="40"/>
      <c r="L83" s="40"/>
      <c r="M83" s="40"/>
      <c r="N83" s="40"/>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row>
    <row r="84" spans="1:61" ht="15">
      <c r="A84" s="40"/>
      <c r="B84" s="40"/>
      <c r="C84" s="40"/>
      <c r="D84" s="38" t="s">
        <v>11</v>
      </c>
      <c r="E84" s="40"/>
      <c r="F84" s="38"/>
      <c r="G84" s="40"/>
      <c r="H84" s="40"/>
      <c r="I84" s="40"/>
      <c r="J84" s="40"/>
      <c r="K84" s="40"/>
      <c r="L84" s="40"/>
      <c r="M84" s="40"/>
      <c r="N84" s="40"/>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row>
    <row r="85" spans="1:61" ht="15">
      <c r="A85" s="40"/>
      <c r="B85" s="40"/>
      <c r="C85" s="40"/>
      <c r="D85" s="38" t="s">
        <v>11</v>
      </c>
      <c r="E85" s="40"/>
      <c r="F85" s="38"/>
      <c r="G85" s="40"/>
      <c r="H85" s="40"/>
      <c r="I85" s="40"/>
      <c r="J85" s="40"/>
      <c r="K85" s="40"/>
      <c r="L85" s="40"/>
      <c r="M85" s="40"/>
      <c r="N85" s="40"/>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row>
    <row r="86" spans="1:61" ht="15">
      <c r="A86" s="40"/>
      <c r="B86" s="40"/>
      <c r="C86" s="40"/>
      <c r="D86" s="38" t="s">
        <v>11</v>
      </c>
      <c r="E86" s="40"/>
      <c r="F86" s="38"/>
      <c r="G86" s="40"/>
      <c r="H86" s="40"/>
      <c r="I86" s="40"/>
      <c r="J86" s="40"/>
      <c r="K86" s="40"/>
      <c r="L86" s="40"/>
      <c r="M86" s="40"/>
      <c r="N86" s="40"/>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row>
    <row r="87" spans="1:61" ht="15">
      <c r="A87" s="40"/>
      <c r="B87" s="40"/>
      <c r="C87" s="40"/>
      <c r="D87" s="38" t="s">
        <v>11</v>
      </c>
      <c r="E87" s="40"/>
      <c r="F87" s="38"/>
      <c r="G87" s="40"/>
      <c r="H87" s="40"/>
      <c r="I87" s="40"/>
      <c r="J87" s="40"/>
      <c r="K87" s="40"/>
      <c r="L87" s="40"/>
      <c r="M87" s="40"/>
      <c r="N87" s="40"/>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row>
    <row r="88" spans="1:61" ht="15">
      <c r="A88" s="40"/>
      <c r="B88" s="40"/>
      <c r="C88" s="40"/>
      <c r="D88" s="38" t="s">
        <v>11</v>
      </c>
      <c r="E88" s="40"/>
      <c r="F88" s="38"/>
      <c r="G88" s="40"/>
      <c r="H88" s="40"/>
      <c r="I88" s="40"/>
      <c r="J88" s="40"/>
      <c r="K88" s="40"/>
      <c r="L88" s="40"/>
      <c r="M88" s="40"/>
      <c r="N88" s="40"/>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row>
    <row r="89" spans="1:61" ht="15">
      <c r="A89" s="40"/>
      <c r="B89" s="40"/>
      <c r="C89" s="40"/>
      <c r="D89" s="38" t="s">
        <v>11</v>
      </c>
      <c r="E89" s="40"/>
      <c r="F89" s="38"/>
      <c r="G89" s="40"/>
      <c r="H89" s="40"/>
      <c r="I89" s="40"/>
      <c r="J89" s="40"/>
      <c r="K89" s="40"/>
      <c r="L89" s="40"/>
      <c r="M89" s="40"/>
      <c r="N89" s="40"/>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row>
    <row r="90" spans="1:61" ht="15">
      <c r="A90" s="40"/>
      <c r="B90" s="40"/>
      <c r="C90" s="40"/>
      <c r="D90" s="38" t="s">
        <v>11</v>
      </c>
      <c r="E90" s="40"/>
      <c r="F90" s="38"/>
      <c r="G90" s="40"/>
      <c r="H90" s="40"/>
      <c r="I90" s="40"/>
      <c r="J90" s="40"/>
      <c r="K90" s="40"/>
      <c r="L90" s="40"/>
      <c r="M90" s="40"/>
      <c r="N90" s="40"/>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row>
    <row r="91" spans="1:61" ht="15">
      <c r="A91" s="40"/>
      <c r="B91" s="40"/>
      <c r="C91" s="40"/>
      <c r="D91" s="38" t="s">
        <v>11</v>
      </c>
      <c r="E91" s="40"/>
      <c r="F91" s="38"/>
      <c r="G91" s="40"/>
      <c r="H91" s="40"/>
      <c r="I91" s="40"/>
      <c r="J91" s="40"/>
      <c r="K91" s="40"/>
      <c r="L91" s="40"/>
      <c r="M91" s="40"/>
      <c r="N91" s="40"/>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row>
    <row r="92" spans="1:61" ht="15">
      <c r="A92" s="40"/>
      <c r="B92" s="40"/>
      <c r="C92" s="40"/>
      <c r="D92" s="38" t="s">
        <v>11</v>
      </c>
      <c r="E92" s="40"/>
      <c r="F92" s="38"/>
      <c r="G92" s="40"/>
      <c r="H92" s="40"/>
      <c r="I92" s="40"/>
      <c r="J92" s="40"/>
      <c r="K92" s="40"/>
      <c r="L92" s="40"/>
      <c r="M92" s="40"/>
      <c r="N92" s="40"/>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row>
    <row r="93" spans="1:61" ht="15">
      <c r="A93" s="40"/>
      <c r="B93" s="40"/>
      <c r="C93" s="40"/>
      <c r="D93" s="38" t="s">
        <v>11</v>
      </c>
      <c r="E93" s="40"/>
      <c r="F93" s="38"/>
      <c r="G93" s="40"/>
      <c r="H93" s="40"/>
      <c r="I93" s="40"/>
      <c r="J93" s="40"/>
      <c r="K93" s="40"/>
      <c r="L93" s="40"/>
      <c r="M93" s="40"/>
      <c r="N93" s="40"/>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row>
    <row r="94" spans="1:61" ht="15">
      <c r="A94" s="40"/>
      <c r="B94" s="40"/>
      <c r="C94" s="40"/>
      <c r="D94" s="38" t="s">
        <v>11</v>
      </c>
      <c r="E94" s="40"/>
      <c r="F94" s="38"/>
      <c r="G94" s="40"/>
      <c r="H94" s="40"/>
      <c r="I94" s="40"/>
      <c r="J94" s="40"/>
      <c r="K94" s="40"/>
      <c r="L94" s="40"/>
      <c r="M94" s="40"/>
      <c r="N94" s="40"/>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row>
    <row r="95" spans="1:61" ht="15">
      <c r="A95" s="40"/>
      <c r="B95" s="40"/>
      <c r="C95" s="40"/>
      <c r="D95" s="38" t="s">
        <v>11</v>
      </c>
      <c r="E95" s="40"/>
      <c r="F95" s="38"/>
      <c r="G95" s="40"/>
      <c r="H95" s="40"/>
      <c r="I95" s="40"/>
      <c r="J95" s="40"/>
      <c r="K95" s="40"/>
      <c r="L95" s="40"/>
      <c r="M95" s="40"/>
      <c r="N95" s="40"/>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row>
    <row r="96" spans="1:61" ht="15">
      <c r="A96" s="40"/>
      <c r="B96" s="40"/>
      <c r="C96" s="40"/>
      <c r="D96" s="38" t="s">
        <v>11</v>
      </c>
      <c r="E96" s="40"/>
      <c r="F96" s="38"/>
      <c r="G96" s="40"/>
      <c r="H96" s="40"/>
      <c r="I96" s="40"/>
      <c r="J96" s="40"/>
      <c r="K96" s="40"/>
      <c r="L96" s="40"/>
      <c r="M96" s="40"/>
      <c r="N96" s="40"/>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row>
    <row r="97" spans="1:61" ht="15">
      <c r="A97" s="40"/>
      <c r="B97" s="40"/>
      <c r="C97" s="40"/>
      <c r="D97" s="38" t="s">
        <v>11</v>
      </c>
      <c r="E97" s="40"/>
      <c r="F97" s="38"/>
      <c r="G97" s="40"/>
      <c r="H97" s="40"/>
      <c r="I97" s="40"/>
      <c r="J97" s="40"/>
      <c r="K97" s="40"/>
      <c r="L97" s="40"/>
      <c r="M97" s="40"/>
      <c r="N97" s="40"/>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row>
    <row r="98" spans="1:61" ht="15">
      <c r="A98" s="40"/>
      <c r="B98" s="40"/>
      <c r="C98" s="40"/>
      <c r="D98" s="38" t="s">
        <v>11</v>
      </c>
      <c r="E98" s="40"/>
      <c r="F98" s="38"/>
      <c r="G98" s="40"/>
      <c r="H98" s="40"/>
      <c r="I98" s="40"/>
      <c r="J98" s="40"/>
      <c r="K98" s="40"/>
      <c r="L98" s="40"/>
      <c r="M98" s="40"/>
      <c r="N98" s="40"/>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row>
    <row r="99" spans="1:61" ht="15">
      <c r="A99" s="40"/>
      <c r="B99" s="40"/>
      <c r="C99" s="40"/>
      <c r="D99" s="38" t="s">
        <v>11</v>
      </c>
      <c r="E99" s="40"/>
      <c r="F99" s="38"/>
      <c r="G99" s="40"/>
      <c r="H99" s="40"/>
      <c r="I99" s="40"/>
      <c r="J99" s="40"/>
      <c r="K99" s="40"/>
      <c r="L99" s="40"/>
      <c r="M99" s="40"/>
      <c r="N99" s="40"/>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row>
    <row r="100" spans="1:61" ht="15">
      <c r="A100" s="40"/>
      <c r="B100" s="40"/>
      <c r="C100" s="40"/>
      <c r="D100" s="38" t="s">
        <v>11</v>
      </c>
      <c r="E100" s="40"/>
      <c r="F100" s="38"/>
      <c r="G100" s="40"/>
      <c r="H100" s="40"/>
      <c r="I100" s="40"/>
      <c r="J100" s="40"/>
      <c r="K100" s="40"/>
      <c r="L100" s="40"/>
      <c r="M100" s="40"/>
      <c r="N100" s="40"/>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row>
    <row r="101" spans="1:61" ht="15">
      <c r="A101" s="40"/>
      <c r="B101" s="40"/>
      <c r="C101" s="40"/>
      <c r="D101" s="38" t="s">
        <v>11</v>
      </c>
      <c r="E101" s="40"/>
      <c r="F101" s="38"/>
      <c r="G101" s="40"/>
      <c r="H101" s="40"/>
      <c r="I101" s="40"/>
      <c r="J101" s="40"/>
      <c r="K101" s="40"/>
      <c r="L101" s="40"/>
      <c r="M101" s="40"/>
      <c r="N101" s="40"/>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row>
    <row r="102" spans="1:61" ht="15">
      <c r="A102" s="40"/>
      <c r="B102" s="40"/>
      <c r="C102" s="40"/>
      <c r="D102" s="38" t="s">
        <v>11</v>
      </c>
      <c r="E102" s="40"/>
      <c r="F102" s="38"/>
      <c r="G102" s="40"/>
      <c r="H102" s="40"/>
      <c r="I102" s="40"/>
      <c r="J102" s="40"/>
      <c r="K102" s="40"/>
      <c r="L102" s="40"/>
      <c r="M102" s="40"/>
      <c r="N102" s="40"/>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row>
    <row r="103" spans="1:61" ht="15">
      <c r="A103" s="40"/>
      <c r="B103" s="40"/>
      <c r="C103" s="40"/>
      <c r="D103" s="38" t="s">
        <v>11</v>
      </c>
      <c r="E103" s="40"/>
      <c r="F103" s="38"/>
      <c r="G103" s="40"/>
      <c r="H103" s="40"/>
      <c r="I103" s="40"/>
      <c r="J103" s="40"/>
      <c r="K103" s="40"/>
      <c r="L103" s="40"/>
      <c r="M103" s="40"/>
      <c r="N103" s="40"/>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row>
    <row r="104" spans="1:61" ht="15">
      <c r="A104" s="40"/>
      <c r="B104" s="40"/>
      <c r="C104" s="40"/>
      <c r="D104" s="38" t="s">
        <v>11</v>
      </c>
      <c r="E104" s="40"/>
      <c r="F104" s="38"/>
      <c r="G104" s="40"/>
      <c r="H104" s="40"/>
      <c r="I104" s="40"/>
      <c r="J104" s="40"/>
      <c r="K104" s="40"/>
      <c r="L104" s="40"/>
      <c r="M104" s="40"/>
      <c r="N104" s="40"/>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row>
    <row r="105" spans="1:61" ht="15">
      <c r="A105" s="40"/>
      <c r="B105" s="40"/>
      <c r="C105" s="40"/>
      <c r="D105" s="38" t="s">
        <v>11</v>
      </c>
      <c r="E105" s="40"/>
      <c r="F105" s="38"/>
      <c r="G105" s="40"/>
      <c r="H105" s="40"/>
      <c r="I105" s="40"/>
      <c r="J105" s="40"/>
      <c r="K105" s="40"/>
      <c r="L105" s="40"/>
      <c r="M105" s="40"/>
      <c r="N105" s="40"/>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row>
    <row r="106" spans="1:61" ht="15">
      <c r="A106" s="40"/>
      <c r="B106" s="40"/>
      <c r="C106" s="40"/>
      <c r="D106" s="38" t="s">
        <v>11</v>
      </c>
      <c r="E106" s="40"/>
      <c r="F106" s="38"/>
      <c r="G106" s="40"/>
      <c r="H106" s="40"/>
      <c r="I106" s="40"/>
      <c r="J106" s="40"/>
      <c r="K106" s="40"/>
      <c r="L106" s="40"/>
      <c r="M106" s="40"/>
      <c r="N106" s="40"/>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row>
    <row r="107" spans="1:61" ht="15">
      <c r="A107" s="40"/>
      <c r="B107" s="40"/>
      <c r="C107" s="40"/>
      <c r="D107" s="38" t="s">
        <v>11</v>
      </c>
      <c r="E107" s="40"/>
      <c r="F107" s="38"/>
      <c r="G107" s="40"/>
      <c r="H107" s="40"/>
      <c r="I107" s="40"/>
      <c r="J107" s="40"/>
      <c r="K107" s="40"/>
      <c r="L107" s="40"/>
      <c r="M107" s="40"/>
      <c r="N107" s="40"/>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row>
    <row r="108" spans="1:61" ht="15">
      <c r="A108" s="40"/>
      <c r="B108" s="40"/>
      <c r="C108" s="40"/>
      <c r="D108" s="38" t="s">
        <v>11</v>
      </c>
      <c r="E108" s="40"/>
      <c r="F108" s="38"/>
      <c r="G108" s="40"/>
      <c r="H108" s="40"/>
      <c r="I108" s="40"/>
      <c r="J108" s="40"/>
      <c r="K108" s="40"/>
      <c r="L108" s="40"/>
      <c r="M108" s="40"/>
      <c r="N108" s="40"/>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row>
  </sheetData>
  <sheetProtection algorithmName="SHA-512" hashValue="Q3xqbp3+xi44z3vJvNXUrunp0AqEPaALpbF5lWoWRPAN0Ja4lhfEfiIblasspO8fxk+hpB2kHjh2isfIv+a2lg==" saltValue="EIXvQo0vGXXVR7pXAp9ZcQ==" spinCount="100000" sheet="1" objects="1" scenarios="1" selectLockedCells="1" selectUnlockedCells="1"/>
  <conditionalFormatting sqref="A5">
    <cfRule type="expression" priority="2" dxfId="0">
      <formula>OR($B$9="Dienstleister",$B$9="Subverpächter")</formula>
    </cfRule>
  </conditionalFormatting>
  <dataValidations count="2">
    <dataValidation type="list" allowBlank="1" showInputMessage="1" showErrorMessage="1" sqref="F5:F108">
      <formula1>"Regelverfahren, vereinfachtes Verfahren"</formula1>
    </dataValidation>
    <dataValidation type="list" allowBlank="1" showInputMessage="1" showErrorMessage="1" sqref="D5:D108">
      <formula1>"Netzbetreiber, Verpächter"</formula1>
    </dataValidation>
  </dataValidations>
  <printOptions/>
  <pageMargins left="0.7086614173228347" right="0.7086614173228347" top="0.7874015748031497" bottom="0.7874015748031497" header="0.31496062992125984" footer="0.31496062992125984"/>
  <pageSetup fitToWidth="9" fitToHeight="1" horizontalDpi="600" verticalDpi="600" orientation="landscape" paperSize="9" scale="43"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59"/>
  <sheetViews>
    <sheetView zoomScale="66" zoomScaleNormal="66" workbookViewId="0" topLeftCell="A1">
      <pane ySplit="1" topLeftCell="A2" activePane="bottomLeft" state="frozen"/>
      <selection pane="bottomLeft" activeCell="A2" sqref="A2"/>
    </sheetView>
  </sheetViews>
  <sheetFormatPr defaultColWidth="11.421875" defaultRowHeight="15"/>
  <cols>
    <col min="1" max="1" width="7.28125" style="0" customWidth="1"/>
    <col min="2" max="2" width="7.57421875" style="12" customWidth="1"/>
    <col min="3" max="3" width="26.28125" style="0" customWidth="1"/>
    <col min="4" max="4" width="38.7109375" style="0" customWidth="1"/>
    <col min="5" max="5" width="62.00390625" style="0" customWidth="1"/>
    <col min="6" max="6" width="24.28125" style="0" customWidth="1"/>
    <col min="7" max="7" width="28.7109375" style="0" customWidth="1"/>
    <col min="8" max="8" width="23.57421875" style="0" customWidth="1"/>
    <col min="9" max="9" width="12.00390625" style="0" bestFit="1" customWidth="1"/>
  </cols>
  <sheetData>
    <row r="1" spans="1:8" ht="75">
      <c r="A1" s="5" t="s">
        <v>27</v>
      </c>
      <c r="B1" s="6" t="s">
        <v>28</v>
      </c>
      <c r="C1" s="5" t="s">
        <v>123</v>
      </c>
      <c r="D1" s="5" t="s">
        <v>29</v>
      </c>
      <c r="E1" s="5" t="s">
        <v>30</v>
      </c>
      <c r="F1" s="5" t="s">
        <v>31</v>
      </c>
      <c r="G1" s="5" t="s">
        <v>79</v>
      </c>
      <c r="H1" s="5" t="s">
        <v>73</v>
      </c>
    </row>
    <row r="2" spans="1:8" ht="105">
      <c r="A2" s="7">
        <v>1</v>
      </c>
      <c r="B2" s="10">
        <v>1</v>
      </c>
      <c r="C2" s="8" t="s">
        <v>32</v>
      </c>
      <c r="D2" s="7" t="s">
        <v>33</v>
      </c>
      <c r="E2" s="7" t="s">
        <v>76</v>
      </c>
      <c r="F2" s="7" t="s">
        <v>88</v>
      </c>
      <c r="G2" s="7"/>
      <c r="H2" s="7" t="s">
        <v>34</v>
      </c>
    </row>
    <row r="3" spans="1:8" ht="75">
      <c r="A3" s="7">
        <v>1</v>
      </c>
      <c r="B3" s="10">
        <v>2</v>
      </c>
      <c r="C3" s="7" t="s">
        <v>89</v>
      </c>
      <c r="D3" s="7" t="s">
        <v>35</v>
      </c>
      <c r="E3" s="7" t="s">
        <v>75</v>
      </c>
      <c r="F3" s="7" t="s">
        <v>90</v>
      </c>
      <c r="G3" s="7" t="s">
        <v>74</v>
      </c>
      <c r="H3" s="7" t="s">
        <v>74</v>
      </c>
    </row>
    <row r="4" spans="1:8" ht="90">
      <c r="A4" s="7">
        <v>2</v>
      </c>
      <c r="B4" s="10">
        <v>3</v>
      </c>
      <c r="C4" s="7" t="s">
        <v>36</v>
      </c>
      <c r="D4" s="7" t="s">
        <v>37</v>
      </c>
      <c r="E4" s="7" t="s">
        <v>38</v>
      </c>
      <c r="F4" s="7" t="s">
        <v>39</v>
      </c>
      <c r="G4" s="7"/>
      <c r="H4" s="7" t="s">
        <v>34</v>
      </c>
    </row>
    <row r="5" spans="1:8" ht="105">
      <c r="A5" s="7">
        <v>3</v>
      </c>
      <c r="B5" s="10">
        <v>4</v>
      </c>
      <c r="C5" s="7" t="s">
        <v>82</v>
      </c>
      <c r="D5" s="7" t="s">
        <v>40</v>
      </c>
      <c r="E5" s="7" t="s">
        <v>84</v>
      </c>
      <c r="F5" s="7" t="s">
        <v>88</v>
      </c>
      <c r="G5" s="7"/>
      <c r="H5" s="7" t="s">
        <v>34</v>
      </c>
    </row>
    <row r="6" spans="1:8" ht="45">
      <c r="A6" s="7">
        <v>3</v>
      </c>
      <c r="B6" s="10">
        <v>5</v>
      </c>
      <c r="C6" s="7" t="s">
        <v>41</v>
      </c>
      <c r="D6" s="7" t="s">
        <v>42</v>
      </c>
      <c r="E6" s="7" t="s">
        <v>93</v>
      </c>
      <c r="F6" s="7" t="s">
        <v>90</v>
      </c>
      <c r="G6" s="7" t="s">
        <v>34</v>
      </c>
      <c r="H6" s="7"/>
    </row>
    <row r="7" spans="1:8" ht="75">
      <c r="A7" s="7">
        <v>3</v>
      </c>
      <c r="B7" s="10">
        <v>6</v>
      </c>
      <c r="C7" s="7" t="s">
        <v>83</v>
      </c>
      <c r="D7" s="7" t="s">
        <v>42</v>
      </c>
      <c r="E7" s="7" t="s">
        <v>85</v>
      </c>
      <c r="F7" s="7" t="s">
        <v>88</v>
      </c>
      <c r="G7" s="7"/>
      <c r="H7" s="7" t="s">
        <v>34</v>
      </c>
    </row>
    <row r="8" spans="1:8" ht="45">
      <c r="A8" s="7">
        <v>3</v>
      </c>
      <c r="B8" s="10">
        <v>7</v>
      </c>
      <c r="C8" s="7" t="s">
        <v>43</v>
      </c>
      <c r="D8" s="7" t="s">
        <v>42</v>
      </c>
      <c r="E8" s="7" t="s">
        <v>92</v>
      </c>
      <c r="F8" s="7" t="s">
        <v>90</v>
      </c>
      <c r="G8" s="7" t="s">
        <v>34</v>
      </c>
      <c r="H8" s="7"/>
    </row>
    <row r="9" spans="1:8" ht="45">
      <c r="A9" s="7">
        <v>4</v>
      </c>
      <c r="B9" s="10">
        <v>8</v>
      </c>
      <c r="C9" s="7" t="s">
        <v>44</v>
      </c>
      <c r="D9" s="7" t="s">
        <v>45</v>
      </c>
      <c r="E9" s="7" t="s">
        <v>94</v>
      </c>
      <c r="F9" s="7" t="s">
        <v>88</v>
      </c>
      <c r="G9" s="7"/>
      <c r="H9" s="7" t="s">
        <v>34</v>
      </c>
    </row>
    <row r="10" spans="1:8" ht="45">
      <c r="A10" s="7">
        <v>4</v>
      </c>
      <c r="B10" s="10">
        <v>9</v>
      </c>
      <c r="C10" s="7" t="s">
        <v>91</v>
      </c>
      <c r="D10" s="7" t="s">
        <v>46</v>
      </c>
      <c r="E10" s="7" t="s">
        <v>86</v>
      </c>
      <c r="F10" s="7" t="s">
        <v>88</v>
      </c>
      <c r="G10" s="7"/>
      <c r="H10" s="7" t="s">
        <v>34</v>
      </c>
    </row>
    <row r="11" spans="1:8" ht="180">
      <c r="A11" s="7">
        <v>5</v>
      </c>
      <c r="B11" s="10">
        <v>10</v>
      </c>
      <c r="C11" s="7" t="s">
        <v>99</v>
      </c>
      <c r="D11" s="7" t="s">
        <v>87</v>
      </c>
      <c r="E11" s="7" t="s">
        <v>100</v>
      </c>
      <c r="F11" s="7" t="s">
        <v>88</v>
      </c>
      <c r="G11" s="7"/>
      <c r="H11" s="7" t="s">
        <v>34</v>
      </c>
    </row>
    <row r="12" spans="1:8" ht="60">
      <c r="A12" s="7">
        <v>5</v>
      </c>
      <c r="B12" s="10">
        <v>11</v>
      </c>
      <c r="C12" s="7" t="s">
        <v>101</v>
      </c>
      <c r="D12" s="7" t="s">
        <v>47</v>
      </c>
      <c r="E12" s="7" t="s">
        <v>121</v>
      </c>
      <c r="F12" s="7" t="s">
        <v>90</v>
      </c>
      <c r="G12" s="7" t="s">
        <v>102</v>
      </c>
      <c r="H12" s="7"/>
    </row>
    <row r="13" spans="1:8" ht="75">
      <c r="A13" s="7">
        <v>6</v>
      </c>
      <c r="B13" s="10" t="s">
        <v>108</v>
      </c>
      <c r="C13" s="7" t="s">
        <v>103</v>
      </c>
      <c r="D13" s="7" t="s">
        <v>48</v>
      </c>
      <c r="E13" s="7" t="s">
        <v>106</v>
      </c>
      <c r="F13" s="7" t="s">
        <v>49</v>
      </c>
      <c r="G13" s="7"/>
      <c r="H13" s="7" t="s">
        <v>34</v>
      </c>
    </row>
    <row r="14" spans="1:8" ht="45">
      <c r="A14" s="7">
        <v>6</v>
      </c>
      <c r="B14" s="10" t="s">
        <v>107</v>
      </c>
      <c r="C14" s="7" t="s">
        <v>109</v>
      </c>
      <c r="D14" s="7" t="s">
        <v>42</v>
      </c>
      <c r="E14" s="7" t="s">
        <v>110</v>
      </c>
      <c r="F14" s="7" t="s">
        <v>49</v>
      </c>
      <c r="G14" s="7"/>
      <c r="H14" s="7" t="s">
        <v>34</v>
      </c>
    </row>
    <row r="15" spans="1:8" ht="30">
      <c r="A15" s="7">
        <v>8</v>
      </c>
      <c r="B15" s="10" t="s">
        <v>111</v>
      </c>
      <c r="C15" s="7" t="s">
        <v>50</v>
      </c>
      <c r="D15" s="7" t="s">
        <v>51</v>
      </c>
      <c r="E15" s="7" t="s">
        <v>52</v>
      </c>
      <c r="F15" s="7" t="s">
        <v>88</v>
      </c>
      <c r="G15" s="7"/>
      <c r="H15" s="7" t="s">
        <v>34</v>
      </c>
    </row>
    <row r="16" spans="1:8" ht="135">
      <c r="A16" s="7">
        <v>8</v>
      </c>
      <c r="B16" s="10" t="s">
        <v>117</v>
      </c>
      <c r="C16" s="7" t="s">
        <v>53</v>
      </c>
      <c r="D16" s="7" t="s">
        <v>54</v>
      </c>
      <c r="E16" s="7" t="s">
        <v>112</v>
      </c>
      <c r="F16" s="7" t="s">
        <v>88</v>
      </c>
      <c r="G16" s="7"/>
      <c r="H16" s="7" t="s">
        <v>34</v>
      </c>
    </row>
    <row r="17" spans="1:8" ht="45">
      <c r="A17" s="7">
        <v>8</v>
      </c>
      <c r="B17" s="10" t="s">
        <v>118</v>
      </c>
      <c r="C17" s="7" t="s">
        <v>55</v>
      </c>
      <c r="D17" s="7" t="s">
        <v>56</v>
      </c>
      <c r="E17" s="7" t="s">
        <v>57</v>
      </c>
      <c r="F17" s="7" t="s">
        <v>88</v>
      </c>
      <c r="G17" s="7"/>
      <c r="H17" s="7" t="s">
        <v>34</v>
      </c>
    </row>
    <row r="18" spans="1:8" ht="45">
      <c r="A18" s="7">
        <v>8</v>
      </c>
      <c r="B18" s="10" t="s">
        <v>115</v>
      </c>
      <c r="C18" s="7" t="s">
        <v>58</v>
      </c>
      <c r="D18" s="7" t="s">
        <v>59</v>
      </c>
      <c r="E18" s="7" t="s">
        <v>60</v>
      </c>
      <c r="F18" s="7" t="s">
        <v>88</v>
      </c>
      <c r="G18" s="7"/>
      <c r="H18" s="7" t="s">
        <v>34</v>
      </c>
    </row>
    <row r="19" spans="1:8" ht="90">
      <c r="A19" s="7">
        <v>8</v>
      </c>
      <c r="B19" s="10" t="s">
        <v>111</v>
      </c>
      <c r="C19" s="7" t="s">
        <v>61</v>
      </c>
      <c r="D19" s="7" t="s">
        <v>62</v>
      </c>
      <c r="E19" s="7" t="s">
        <v>63</v>
      </c>
      <c r="F19" s="7" t="s">
        <v>88</v>
      </c>
      <c r="G19" s="7"/>
      <c r="H19" s="7" t="s">
        <v>34</v>
      </c>
    </row>
    <row r="20" spans="1:8" ht="135">
      <c r="A20" s="7">
        <v>8</v>
      </c>
      <c r="B20" s="10" t="s">
        <v>117</v>
      </c>
      <c r="C20" s="7" t="s">
        <v>64</v>
      </c>
      <c r="D20" s="7" t="s">
        <v>42</v>
      </c>
      <c r="E20" s="7" t="s">
        <v>112</v>
      </c>
      <c r="F20" s="7" t="s">
        <v>88</v>
      </c>
      <c r="G20" s="7"/>
      <c r="H20" s="7" t="s">
        <v>34</v>
      </c>
    </row>
    <row r="21" spans="1:8" ht="60">
      <c r="A21" s="7">
        <v>8</v>
      </c>
      <c r="B21" s="10" t="s">
        <v>118</v>
      </c>
      <c r="C21" s="7" t="s">
        <v>65</v>
      </c>
      <c r="D21" s="7" t="s">
        <v>42</v>
      </c>
      <c r="E21" s="7" t="s">
        <v>66</v>
      </c>
      <c r="F21" s="7" t="s">
        <v>88</v>
      </c>
      <c r="G21" s="7"/>
      <c r="H21" s="7" t="s">
        <v>34</v>
      </c>
    </row>
    <row r="22" spans="1:8" ht="60">
      <c r="A22" s="7">
        <v>8</v>
      </c>
      <c r="B22" s="10" t="s">
        <v>115</v>
      </c>
      <c r="C22" s="7" t="s">
        <v>67</v>
      </c>
      <c r="D22" s="7" t="s">
        <v>42</v>
      </c>
      <c r="E22" s="7" t="s">
        <v>68</v>
      </c>
      <c r="F22" s="7" t="s">
        <v>88</v>
      </c>
      <c r="G22" s="7"/>
      <c r="H22" s="7" t="s">
        <v>34</v>
      </c>
    </row>
    <row r="23" spans="1:8" ht="45">
      <c r="A23" s="7">
        <v>15</v>
      </c>
      <c r="B23" s="10" t="s">
        <v>116</v>
      </c>
      <c r="C23" s="7" t="s">
        <v>8</v>
      </c>
      <c r="D23" s="7" t="s">
        <v>69</v>
      </c>
      <c r="E23" s="7" t="s">
        <v>113</v>
      </c>
      <c r="F23" s="7" t="s">
        <v>90</v>
      </c>
      <c r="G23" s="7" t="s">
        <v>34</v>
      </c>
      <c r="H23" s="7"/>
    </row>
    <row r="24" spans="1:8" ht="90">
      <c r="A24" s="7">
        <v>16</v>
      </c>
      <c r="B24" s="10" t="s">
        <v>119</v>
      </c>
      <c r="C24" s="7" t="s">
        <v>70</v>
      </c>
      <c r="D24" s="7" t="s">
        <v>71</v>
      </c>
      <c r="E24" s="7" t="s">
        <v>114</v>
      </c>
      <c r="F24" s="7" t="s">
        <v>90</v>
      </c>
      <c r="G24" s="7" t="s">
        <v>34</v>
      </c>
      <c r="H24" s="7"/>
    </row>
    <row r="25" spans="1:2" ht="15">
      <c r="A25" s="4"/>
      <c r="B25" s="11"/>
    </row>
    <row r="26" spans="1:18" ht="15">
      <c r="A26" s="4"/>
      <c r="B26" s="11"/>
      <c r="G26" s="9"/>
      <c r="H26" s="9"/>
      <c r="I26" s="9"/>
      <c r="J26" s="9"/>
      <c r="K26" s="9"/>
      <c r="L26" s="9"/>
      <c r="M26" s="9"/>
      <c r="N26" s="9"/>
      <c r="O26" s="9"/>
      <c r="P26" s="9"/>
      <c r="Q26" s="9"/>
      <c r="R26" s="9"/>
    </row>
    <row r="27" spans="1:18" ht="15">
      <c r="A27" s="4"/>
      <c r="B27" s="11"/>
      <c r="G27" s="9"/>
      <c r="H27" s="9"/>
      <c r="I27" s="9"/>
      <c r="J27" s="9"/>
      <c r="K27" s="9"/>
      <c r="L27" s="9"/>
      <c r="M27" s="9"/>
      <c r="N27" s="9"/>
      <c r="O27" s="9"/>
      <c r="P27" s="9"/>
      <c r="Q27" s="9"/>
      <c r="R27" s="9"/>
    </row>
    <row r="28" spans="1:18" ht="15">
      <c r="A28" s="4"/>
      <c r="B28" s="11"/>
      <c r="G28" s="9"/>
      <c r="H28" s="9"/>
      <c r="I28" s="9"/>
      <c r="J28" s="9"/>
      <c r="K28" s="9"/>
      <c r="L28" s="9"/>
      <c r="M28" s="9"/>
      <c r="N28" s="9"/>
      <c r="O28" s="9"/>
      <c r="P28" s="9"/>
      <c r="Q28" s="9"/>
      <c r="R28" s="9"/>
    </row>
    <row r="29" spans="1:18" ht="15">
      <c r="A29" s="4"/>
      <c r="B29" s="11"/>
      <c r="G29" s="9"/>
      <c r="H29" s="9"/>
      <c r="I29" s="9"/>
      <c r="J29" s="9"/>
      <c r="K29" s="9"/>
      <c r="L29" s="9"/>
      <c r="M29" s="9"/>
      <c r="N29" s="9"/>
      <c r="O29" s="9"/>
      <c r="P29" s="9"/>
      <c r="Q29" s="9"/>
      <c r="R29" s="9"/>
    </row>
    <row r="30" spans="1:18" ht="15">
      <c r="A30" s="4"/>
      <c r="B30" s="11"/>
      <c r="G30" s="9"/>
      <c r="H30" s="9"/>
      <c r="I30" s="9"/>
      <c r="J30" s="9"/>
      <c r="K30" s="9"/>
      <c r="L30" s="9"/>
      <c r="M30" s="9"/>
      <c r="N30" s="9"/>
      <c r="O30" s="9"/>
      <c r="P30" s="9"/>
      <c r="Q30" s="9"/>
      <c r="R30" s="9"/>
    </row>
    <row r="31" spans="1:18" ht="15">
      <c r="A31" s="4"/>
      <c r="B31" s="11"/>
      <c r="G31" s="9"/>
      <c r="H31" s="9"/>
      <c r="I31" s="9"/>
      <c r="J31" s="9"/>
      <c r="K31" s="9"/>
      <c r="L31" s="9"/>
      <c r="M31" s="9"/>
      <c r="N31" s="9"/>
      <c r="O31" s="9"/>
      <c r="P31" s="9"/>
      <c r="Q31" s="9"/>
      <c r="R31" s="9"/>
    </row>
    <row r="32" spans="1:18" ht="15">
      <c r="A32" s="4"/>
      <c r="B32" s="11"/>
      <c r="G32" s="9"/>
      <c r="H32" s="9"/>
      <c r="I32" s="9"/>
      <c r="J32" s="9"/>
      <c r="K32" s="9"/>
      <c r="L32" s="9"/>
      <c r="M32" s="9"/>
      <c r="N32" s="9"/>
      <c r="O32" s="9"/>
      <c r="P32" s="9"/>
      <c r="Q32" s="9"/>
      <c r="R32" s="9"/>
    </row>
    <row r="33" spans="7:18" ht="15">
      <c r="G33" s="9"/>
      <c r="H33" s="9"/>
      <c r="I33" s="9"/>
      <c r="J33" s="9"/>
      <c r="K33" s="9"/>
      <c r="L33" s="9"/>
      <c r="M33" s="9"/>
      <c r="N33" s="9"/>
      <c r="O33" s="9"/>
      <c r="P33" s="9"/>
      <c r="Q33" s="9"/>
      <c r="R33" s="9"/>
    </row>
    <row r="34" spans="7:18" ht="15">
      <c r="G34" s="9"/>
      <c r="H34" s="9"/>
      <c r="I34" s="9"/>
      <c r="J34" s="9"/>
      <c r="K34" s="9"/>
      <c r="L34" s="9"/>
      <c r="M34" s="9"/>
      <c r="N34" s="9"/>
      <c r="O34" s="9"/>
      <c r="P34" s="9"/>
      <c r="Q34" s="9"/>
      <c r="R34" s="9"/>
    </row>
    <row r="35" spans="7:18" ht="15">
      <c r="G35" s="9"/>
      <c r="H35" s="9"/>
      <c r="I35" s="9"/>
      <c r="J35" s="9"/>
      <c r="K35" s="9"/>
      <c r="L35" s="9"/>
      <c r="M35" s="9"/>
      <c r="N35" s="9"/>
      <c r="O35" s="9"/>
      <c r="P35" s="9"/>
      <c r="Q35" s="9"/>
      <c r="R35" s="9"/>
    </row>
    <row r="36" spans="7:18" ht="15">
      <c r="G36" s="9"/>
      <c r="H36" s="9"/>
      <c r="I36" s="9"/>
      <c r="J36" s="9"/>
      <c r="K36" s="9"/>
      <c r="L36" s="9"/>
      <c r="M36" s="9"/>
      <c r="N36" s="9"/>
      <c r="O36" s="9"/>
      <c r="P36" s="9"/>
      <c r="Q36" s="9"/>
      <c r="R36" s="9"/>
    </row>
    <row r="37" spans="7:18" ht="15">
      <c r="G37" s="9"/>
      <c r="H37" s="9"/>
      <c r="I37" s="9"/>
      <c r="J37" s="9"/>
      <c r="K37" s="9"/>
      <c r="L37" s="9"/>
      <c r="M37" s="9"/>
      <c r="N37" s="9"/>
      <c r="O37" s="9"/>
      <c r="P37" s="9"/>
      <c r="Q37" s="9"/>
      <c r="R37" s="9"/>
    </row>
    <row r="38" spans="7:18" ht="15">
      <c r="G38" s="9"/>
      <c r="H38" s="9"/>
      <c r="I38" s="9"/>
      <c r="J38" s="9"/>
      <c r="K38" s="9"/>
      <c r="L38" s="9"/>
      <c r="M38" s="9"/>
      <c r="N38" s="9"/>
      <c r="O38" s="9"/>
      <c r="P38" s="9"/>
      <c r="Q38" s="9"/>
      <c r="R38" s="9"/>
    </row>
    <row r="39" spans="7:18" ht="15">
      <c r="G39" s="9"/>
      <c r="H39" s="9"/>
      <c r="I39" s="9"/>
      <c r="J39" s="9"/>
      <c r="K39" s="9"/>
      <c r="L39" s="9"/>
      <c r="M39" s="9"/>
      <c r="N39" s="9"/>
      <c r="O39" s="9"/>
      <c r="P39" s="9"/>
      <c r="Q39" s="9"/>
      <c r="R39" s="9"/>
    </row>
    <row r="40" spans="7:18" ht="15">
      <c r="G40" s="9"/>
      <c r="H40" s="9"/>
      <c r="I40" s="9"/>
      <c r="J40" s="9"/>
      <c r="K40" s="9"/>
      <c r="L40" s="9"/>
      <c r="M40" s="9"/>
      <c r="N40" s="9"/>
      <c r="O40" s="9"/>
      <c r="P40" s="9"/>
      <c r="Q40" s="9"/>
      <c r="R40" s="9"/>
    </row>
    <row r="41" spans="7:18" ht="15">
      <c r="G41" s="9"/>
      <c r="H41" s="9"/>
      <c r="I41" s="9"/>
      <c r="J41" s="9"/>
      <c r="K41" s="9"/>
      <c r="L41" s="9"/>
      <c r="M41" s="9"/>
      <c r="N41" s="9"/>
      <c r="O41" s="9"/>
      <c r="P41" s="9"/>
      <c r="Q41" s="9"/>
      <c r="R41" s="9"/>
    </row>
    <row r="42" spans="7:18" ht="15">
      <c r="G42" s="9"/>
      <c r="H42" s="9"/>
      <c r="I42" s="9"/>
      <c r="J42" s="9"/>
      <c r="K42" s="9"/>
      <c r="L42" s="9"/>
      <c r="M42" s="9"/>
      <c r="N42" s="9"/>
      <c r="O42" s="9"/>
      <c r="P42" s="9"/>
      <c r="Q42" s="9"/>
      <c r="R42" s="9"/>
    </row>
    <row r="43" spans="7:18" ht="15">
      <c r="G43" s="9"/>
      <c r="H43" s="9"/>
      <c r="I43" s="9"/>
      <c r="J43" s="9"/>
      <c r="K43" s="9"/>
      <c r="L43" s="9"/>
      <c r="M43" s="9"/>
      <c r="N43" s="9"/>
      <c r="O43" s="9"/>
      <c r="P43" s="9"/>
      <c r="Q43" s="9"/>
      <c r="R43" s="9"/>
    </row>
    <row r="44" spans="7:18" ht="15">
      <c r="G44" s="9"/>
      <c r="H44" s="9"/>
      <c r="I44" s="9"/>
      <c r="J44" s="9"/>
      <c r="K44" s="9"/>
      <c r="L44" s="9"/>
      <c r="M44" s="9"/>
      <c r="N44" s="9"/>
      <c r="O44" s="9"/>
      <c r="P44" s="9"/>
      <c r="Q44" s="9"/>
      <c r="R44" s="9"/>
    </row>
    <row r="45" spans="7:18" ht="15">
      <c r="G45" s="9"/>
      <c r="H45" s="9"/>
      <c r="I45" s="9"/>
      <c r="J45" s="9"/>
      <c r="K45" s="9"/>
      <c r="L45" s="9"/>
      <c r="M45" s="9"/>
      <c r="N45" s="9"/>
      <c r="O45" s="9"/>
      <c r="P45" s="9"/>
      <c r="Q45" s="9"/>
      <c r="R45" s="9"/>
    </row>
    <row r="46" spans="7:18" ht="15">
      <c r="G46" s="9"/>
      <c r="H46" s="9"/>
      <c r="I46" s="9"/>
      <c r="J46" s="9"/>
      <c r="K46" s="9"/>
      <c r="L46" s="9"/>
      <c r="M46" s="9"/>
      <c r="N46" s="9"/>
      <c r="O46" s="9"/>
      <c r="P46" s="9"/>
      <c r="Q46" s="9"/>
      <c r="R46" s="9"/>
    </row>
    <row r="47" spans="7:18" ht="15">
      <c r="G47" s="9"/>
      <c r="H47" s="9"/>
      <c r="I47" s="9"/>
      <c r="J47" s="9"/>
      <c r="K47" s="9"/>
      <c r="L47" s="9"/>
      <c r="M47" s="9"/>
      <c r="N47" s="9"/>
      <c r="O47" s="9"/>
      <c r="P47" s="9"/>
      <c r="Q47" s="9"/>
      <c r="R47" s="9"/>
    </row>
    <row r="48" spans="7:18" ht="15">
      <c r="G48" s="9"/>
      <c r="H48" s="9"/>
      <c r="I48" s="9"/>
      <c r="J48" s="9"/>
      <c r="K48" s="9"/>
      <c r="L48" s="9"/>
      <c r="M48" s="9"/>
      <c r="N48" s="9"/>
      <c r="O48" s="9"/>
      <c r="P48" s="9"/>
      <c r="Q48" s="9"/>
      <c r="R48" s="9"/>
    </row>
    <row r="49" spans="7:18" ht="15">
      <c r="G49" s="9"/>
      <c r="H49" s="9"/>
      <c r="I49" s="9"/>
      <c r="J49" s="9"/>
      <c r="K49" s="9"/>
      <c r="L49" s="9"/>
      <c r="M49" s="9"/>
      <c r="N49" s="9"/>
      <c r="O49" s="9"/>
      <c r="P49" s="9"/>
      <c r="Q49" s="9"/>
      <c r="R49" s="9"/>
    </row>
    <row r="50" spans="7:18" ht="15">
      <c r="G50" s="9"/>
      <c r="H50" s="9"/>
      <c r="I50" s="9"/>
      <c r="J50" s="9"/>
      <c r="K50" s="9"/>
      <c r="L50" s="9"/>
      <c r="M50" s="9"/>
      <c r="N50" s="9"/>
      <c r="O50" s="9"/>
      <c r="P50" s="9"/>
      <c r="Q50" s="9"/>
      <c r="R50" s="9"/>
    </row>
    <row r="51" spans="7:18" ht="15">
      <c r="G51" s="9"/>
      <c r="H51" s="9"/>
      <c r="I51" s="9"/>
      <c r="J51" s="9"/>
      <c r="K51" s="9"/>
      <c r="L51" s="9"/>
      <c r="M51" s="9"/>
      <c r="N51" s="9"/>
      <c r="O51" s="9"/>
      <c r="P51" s="9"/>
      <c r="Q51" s="9"/>
      <c r="R51" s="9"/>
    </row>
    <row r="52" spans="7:18" ht="15">
      <c r="G52" s="9"/>
      <c r="H52" s="9"/>
      <c r="I52" s="9"/>
      <c r="J52" s="9"/>
      <c r="K52" s="9"/>
      <c r="L52" s="9"/>
      <c r="M52" s="9"/>
      <c r="N52" s="9"/>
      <c r="O52" s="9"/>
      <c r="P52" s="9"/>
      <c r="Q52" s="9"/>
      <c r="R52" s="9"/>
    </row>
    <row r="53" spans="7:18" ht="15">
      <c r="G53" s="9"/>
      <c r="H53" s="9"/>
      <c r="I53" s="9"/>
      <c r="J53" s="9"/>
      <c r="K53" s="9"/>
      <c r="L53" s="9"/>
      <c r="M53" s="9"/>
      <c r="N53" s="9"/>
      <c r="O53" s="9"/>
      <c r="P53" s="9"/>
      <c r="Q53" s="9"/>
      <c r="R53" s="9"/>
    </row>
    <row r="54" spans="7:18" ht="15">
      <c r="G54" s="9"/>
      <c r="H54" s="9"/>
      <c r="I54" s="9"/>
      <c r="J54" s="9"/>
      <c r="K54" s="9"/>
      <c r="L54" s="9"/>
      <c r="M54" s="9"/>
      <c r="N54" s="9"/>
      <c r="O54" s="9"/>
      <c r="P54" s="9"/>
      <c r="Q54" s="9"/>
      <c r="R54" s="9"/>
    </row>
    <row r="55" spans="7:18" ht="15">
      <c r="G55" s="9"/>
      <c r="H55" s="9"/>
      <c r="I55" s="9"/>
      <c r="J55" s="9"/>
      <c r="K55" s="9"/>
      <c r="L55" s="9"/>
      <c r="M55" s="9"/>
      <c r="N55" s="9"/>
      <c r="O55" s="9"/>
      <c r="P55" s="9"/>
      <c r="Q55" s="9"/>
      <c r="R55" s="9"/>
    </row>
    <row r="56" spans="7:18" ht="15">
      <c r="G56" s="9"/>
      <c r="H56" s="9"/>
      <c r="I56" s="9"/>
      <c r="J56" s="9"/>
      <c r="K56" s="9"/>
      <c r="L56" s="9"/>
      <c r="M56" s="9"/>
      <c r="N56" s="9"/>
      <c r="O56" s="9"/>
      <c r="P56" s="9"/>
      <c r="Q56" s="9"/>
      <c r="R56" s="9"/>
    </row>
    <row r="57" spans="7:18" ht="15">
      <c r="G57" s="9"/>
      <c r="H57" s="9"/>
      <c r="I57" s="9"/>
      <c r="J57" s="9"/>
      <c r="K57" s="9"/>
      <c r="L57" s="9"/>
      <c r="M57" s="9"/>
      <c r="N57" s="9"/>
      <c r="O57" s="9"/>
      <c r="P57" s="9"/>
      <c r="Q57" s="9"/>
      <c r="R57" s="9"/>
    </row>
    <row r="58" spans="7:18" ht="15">
      <c r="G58" s="9"/>
      <c r="H58" s="9"/>
      <c r="I58" s="9"/>
      <c r="J58" s="9"/>
      <c r="K58" s="9"/>
      <c r="L58" s="9"/>
      <c r="M58" s="9"/>
      <c r="N58" s="9"/>
      <c r="O58" s="9"/>
      <c r="P58" s="9"/>
      <c r="Q58" s="9"/>
      <c r="R58" s="9"/>
    </row>
    <row r="59" spans="7:18" ht="15">
      <c r="G59" s="9"/>
      <c r="H59" s="9"/>
      <c r="I59" s="9"/>
      <c r="J59" s="9"/>
      <c r="K59" s="9"/>
      <c r="L59" s="9"/>
      <c r="M59" s="9"/>
      <c r="N59" s="9"/>
      <c r="O59" s="9"/>
      <c r="P59" s="9"/>
      <c r="Q59" s="9"/>
      <c r="R59" s="9"/>
    </row>
    <row r="60" spans="7:18" ht="15">
      <c r="G60" s="9"/>
      <c r="H60" s="9"/>
      <c r="I60" s="9"/>
      <c r="J60" s="9"/>
      <c r="K60" s="9"/>
      <c r="L60" s="9"/>
      <c r="M60" s="9"/>
      <c r="N60" s="9"/>
      <c r="O60" s="9"/>
      <c r="P60" s="9"/>
      <c r="Q60" s="9"/>
      <c r="R60" s="9"/>
    </row>
    <row r="61" spans="7:18" ht="15">
      <c r="G61" s="9"/>
      <c r="H61" s="9"/>
      <c r="I61" s="9"/>
      <c r="J61" s="9"/>
      <c r="K61" s="9"/>
      <c r="L61" s="9"/>
      <c r="M61" s="9"/>
      <c r="N61" s="9"/>
      <c r="O61" s="9"/>
      <c r="P61" s="9"/>
      <c r="Q61" s="9"/>
      <c r="R61" s="9"/>
    </row>
    <row r="62" spans="7:18" ht="15">
      <c r="G62" s="9"/>
      <c r="H62" s="9"/>
      <c r="I62" s="9"/>
      <c r="J62" s="9"/>
      <c r="K62" s="9"/>
      <c r="L62" s="9"/>
      <c r="M62" s="9"/>
      <c r="N62" s="9"/>
      <c r="O62" s="9"/>
      <c r="P62" s="9"/>
      <c r="Q62" s="9"/>
      <c r="R62" s="9"/>
    </row>
    <row r="63" spans="7:18" ht="15">
      <c r="G63" s="9"/>
      <c r="H63" s="9"/>
      <c r="I63" s="9"/>
      <c r="J63" s="9"/>
      <c r="K63" s="9"/>
      <c r="L63" s="9"/>
      <c r="M63" s="9"/>
      <c r="N63" s="9"/>
      <c r="O63" s="9"/>
      <c r="P63" s="9"/>
      <c r="Q63" s="9"/>
      <c r="R63" s="9"/>
    </row>
    <row r="64" spans="7:18" ht="15">
      <c r="G64" s="9"/>
      <c r="H64" s="9"/>
      <c r="I64" s="9"/>
      <c r="J64" s="9"/>
      <c r="K64" s="9"/>
      <c r="L64" s="9"/>
      <c r="M64" s="9"/>
      <c r="N64" s="9"/>
      <c r="O64" s="9"/>
      <c r="P64" s="9"/>
      <c r="Q64" s="9"/>
      <c r="R64" s="9"/>
    </row>
    <row r="65" spans="7:18" ht="15">
      <c r="G65" s="9"/>
      <c r="H65" s="9"/>
      <c r="I65" s="9"/>
      <c r="J65" s="9"/>
      <c r="K65" s="9"/>
      <c r="L65" s="9"/>
      <c r="M65" s="9"/>
      <c r="N65" s="9"/>
      <c r="O65" s="9"/>
      <c r="P65" s="9"/>
      <c r="Q65" s="9"/>
      <c r="R65" s="9"/>
    </row>
    <row r="66" spans="7:18" ht="15">
      <c r="G66" s="9"/>
      <c r="H66" s="9"/>
      <c r="I66" s="9"/>
      <c r="J66" s="9"/>
      <c r="K66" s="9"/>
      <c r="L66" s="9"/>
      <c r="M66" s="9"/>
      <c r="N66" s="9"/>
      <c r="O66" s="9"/>
      <c r="P66" s="9"/>
      <c r="Q66" s="9"/>
      <c r="R66" s="9"/>
    </row>
    <row r="67" spans="7:18" ht="15">
      <c r="G67" s="9"/>
      <c r="H67" s="9"/>
      <c r="I67" s="9"/>
      <c r="J67" s="9"/>
      <c r="K67" s="9"/>
      <c r="L67" s="9"/>
      <c r="M67" s="9"/>
      <c r="N67" s="9"/>
      <c r="O67" s="9"/>
      <c r="P67" s="9"/>
      <c r="Q67" s="9"/>
      <c r="R67" s="9"/>
    </row>
    <row r="68" spans="7:18" ht="15">
      <c r="G68" s="9"/>
      <c r="H68" s="9"/>
      <c r="I68" s="9"/>
      <c r="J68" s="9"/>
      <c r="K68" s="9"/>
      <c r="L68" s="9"/>
      <c r="M68" s="9"/>
      <c r="N68" s="9"/>
      <c r="O68" s="9"/>
      <c r="P68" s="9"/>
      <c r="Q68" s="9"/>
      <c r="R68" s="9"/>
    </row>
    <row r="69" spans="7:18" ht="15">
      <c r="G69" s="9"/>
      <c r="H69" s="9"/>
      <c r="I69" s="9"/>
      <c r="J69" s="9"/>
      <c r="K69" s="9"/>
      <c r="L69" s="9"/>
      <c r="M69" s="9"/>
      <c r="N69" s="9"/>
      <c r="O69" s="9"/>
      <c r="P69" s="9"/>
      <c r="Q69" s="9"/>
      <c r="R69" s="9"/>
    </row>
    <row r="70" spans="7:18" ht="15">
      <c r="G70" s="9"/>
      <c r="H70" s="9"/>
      <c r="I70" s="9"/>
      <c r="J70" s="9"/>
      <c r="K70" s="9"/>
      <c r="L70" s="9"/>
      <c r="M70" s="9"/>
      <c r="N70" s="9"/>
      <c r="O70" s="9"/>
      <c r="P70" s="9"/>
      <c r="Q70" s="9"/>
      <c r="R70" s="9"/>
    </row>
    <row r="71" spans="7:18" ht="15">
      <c r="G71" s="9"/>
      <c r="H71" s="9"/>
      <c r="I71" s="9"/>
      <c r="J71" s="9"/>
      <c r="K71" s="9"/>
      <c r="L71" s="9"/>
      <c r="M71" s="9"/>
      <c r="N71" s="9"/>
      <c r="O71" s="9"/>
      <c r="P71" s="9"/>
      <c r="Q71" s="9"/>
      <c r="R71" s="9"/>
    </row>
    <row r="72" spans="7:18" ht="15">
      <c r="G72" s="9"/>
      <c r="H72" s="9"/>
      <c r="I72" s="9"/>
      <c r="J72" s="9"/>
      <c r="K72" s="9"/>
      <c r="L72" s="9"/>
      <c r="M72" s="9"/>
      <c r="N72" s="9"/>
      <c r="O72" s="9"/>
      <c r="P72" s="9"/>
      <c r="Q72" s="9"/>
      <c r="R72" s="9"/>
    </row>
    <row r="73" spans="7:18" ht="15">
      <c r="G73" s="9"/>
      <c r="H73" s="9"/>
      <c r="I73" s="9"/>
      <c r="J73" s="9"/>
      <c r="K73" s="9"/>
      <c r="L73" s="9"/>
      <c r="M73" s="9"/>
      <c r="N73" s="9"/>
      <c r="O73" s="9"/>
      <c r="P73" s="9"/>
      <c r="Q73" s="9"/>
      <c r="R73" s="9"/>
    </row>
    <row r="74" spans="7:18" ht="15">
      <c r="G74" s="9"/>
      <c r="H74" s="9"/>
      <c r="I74" s="9"/>
      <c r="J74" s="9"/>
      <c r="K74" s="9"/>
      <c r="L74" s="9"/>
      <c r="M74" s="9"/>
      <c r="N74" s="9"/>
      <c r="O74" s="9"/>
      <c r="P74" s="9"/>
      <c r="Q74" s="9"/>
      <c r="R74" s="9"/>
    </row>
    <row r="75" spans="7:18" ht="15">
      <c r="G75" s="9"/>
      <c r="H75" s="9"/>
      <c r="I75" s="9"/>
      <c r="J75" s="9"/>
      <c r="K75" s="9"/>
      <c r="L75" s="9"/>
      <c r="M75" s="9"/>
      <c r="N75" s="9"/>
      <c r="O75" s="9"/>
      <c r="P75" s="9"/>
      <c r="Q75" s="9"/>
      <c r="R75" s="9"/>
    </row>
    <row r="76" spans="7:18" ht="15">
      <c r="G76" s="9"/>
      <c r="H76" s="9"/>
      <c r="I76" s="9"/>
      <c r="J76" s="9"/>
      <c r="K76" s="9"/>
      <c r="L76" s="9"/>
      <c r="M76" s="9"/>
      <c r="N76" s="9"/>
      <c r="O76" s="9"/>
      <c r="P76" s="9"/>
      <c r="Q76" s="9"/>
      <c r="R76" s="9"/>
    </row>
    <row r="77" spans="7:18" ht="15">
      <c r="G77" s="9"/>
      <c r="H77" s="9"/>
      <c r="I77" s="9"/>
      <c r="J77" s="9"/>
      <c r="K77" s="9"/>
      <c r="L77" s="9"/>
      <c r="M77" s="9"/>
      <c r="N77" s="9"/>
      <c r="O77" s="9"/>
      <c r="P77" s="9"/>
      <c r="Q77" s="9"/>
      <c r="R77" s="9"/>
    </row>
    <row r="78" spans="7:18" ht="15">
      <c r="G78" s="9"/>
      <c r="H78" s="9"/>
      <c r="I78" s="9"/>
      <c r="J78" s="9"/>
      <c r="K78" s="9"/>
      <c r="L78" s="9"/>
      <c r="M78" s="9"/>
      <c r="N78" s="9"/>
      <c r="O78" s="9"/>
      <c r="P78" s="9"/>
      <c r="Q78" s="9"/>
      <c r="R78" s="9"/>
    </row>
    <row r="79" spans="7:18" ht="15">
      <c r="G79" s="9"/>
      <c r="H79" s="9"/>
      <c r="I79" s="9"/>
      <c r="J79" s="9"/>
      <c r="K79" s="9"/>
      <c r="L79" s="9"/>
      <c r="M79" s="9"/>
      <c r="N79" s="9"/>
      <c r="O79" s="9"/>
      <c r="P79" s="9"/>
      <c r="Q79" s="9"/>
      <c r="R79" s="9"/>
    </row>
    <row r="80" spans="7:18" ht="15">
      <c r="G80" s="9"/>
      <c r="H80" s="9"/>
      <c r="I80" s="9"/>
      <c r="J80" s="9"/>
      <c r="K80" s="9"/>
      <c r="L80" s="9"/>
      <c r="M80" s="9"/>
      <c r="N80" s="9"/>
      <c r="O80" s="9"/>
      <c r="P80" s="9"/>
      <c r="Q80" s="9"/>
      <c r="R80" s="9"/>
    </row>
    <row r="81" spans="7:18" ht="15">
      <c r="G81" s="9"/>
      <c r="H81" s="9"/>
      <c r="I81" s="9"/>
      <c r="J81" s="9"/>
      <c r="K81" s="9"/>
      <c r="L81" s="9"/>
      <c r="M81" s="9"/>
      <c r="N81" s="9"/>
      <c r="O81" s="9"/>
      <c r="P81" s="9"/>
      <c r="Q81" s="9"/>
      <c r="R81" s="9"/>
    </row>
    <row r="82" spans="7:18" ht="15">
      <c r="G82" s="9"/>
      <c r="H82" s="9"/>
      <c r="I82" s="9"/>
      <c r="J82" s="9"/>
      <c r="K82" s="9"/>
      <c r="L82" s="9"/>
      <c r="M82" s="9"/>
      <c r="N82" s="9"/>
      <c r="O82" s="9"/>
      <c r="P82" s="9"/>
      <c r="Q82" s="9"/>
      <c r="R82" s="9"/>
    </row>
    <row r="83" spans="7:18" ht="15">
      <c r="G83" s="9"/>
      <c r="H83" s="9"/>
      <c r="I83" s="9"/>
      <c r="J83" s="9"/>
      <c r="K83" s="9"/>
      <c r="L83" s="9"/>
      <c r="M83" s="9"/>
      <c r="N83" s="9"/>
      <c r="O83" s="9"/>
      <c r="P83" s="9"/>
      <c r="Q83" s="9"/>
      <c r="R83" s="9"/>
    </row>
    <row r="84" spans="7:18" ht="15">
      <c r="G84" s="9"/>
      <c r="H84" s="9"/>
      <c r="I84" s="9"/>
      <c r="J84" s="9"/>
      <c r="K84" s="9"/>
      <c r="L84" s="9"/>
      <c r="M84" s="9"/>
      <c r="N84" s="9"/>
      <c r="O84" s="9"/>
      <c r="P84" s="9"/>
      <c r="Q84" s="9"/>
      <c r="R84" s="9"/>
    </row>
    <row r="85" spans="7:18" ht="15">
      <c r="G85" s="9"/>
      <c r="H85" s="9"/>
      <c r="I85" s="9"/>
      <c r="J85" s="9"/>
      <c r="K85" s="9"/>
      <c r="L85" s="9"/>
      <c r="M85" s="9"/>
      <c r="N85" s="9"/>
      <c r="O85" s="9"/>
      <c r="P85" s="9"/>
      <c r="Q85" s="9"/>
      <c r="R85" s="9"/>
    </row>
    <row r="86" spans="7:18" ht="15">
      <c r="G86" s="9"/>
      <c r="H86" s="9"/>
      <c r="I86" s="9"/>
      <c r="J86" s="9"/>
      <c r="K86" s="9"/>
      <c r="L86" s="9"/>
      <c r="M86" s="9"/>
      <c r="N86" s="9"/>
      <c r="O86" s="9"/>
      <c r="P86" s="9"/>
      <c r="Q86" s="9"/>
      <c r="R86" s="9"/>
    </row>
    <row r="87" spans="7:18" ht="15">
      <c r="G87" s="9"/>
      <c r="H87" s="9"/>
      <c r="I87" s="9"/>
      <c r="J87" s="9"/>
      <c r="K87" s="9"/>
      <c r="L87" s="9"/>
      <c r="M87" s="9"/>
      <c r="N87" s="9"/>
      <c r="O87" s="9"/>
      <c r="P87" s="9"/>
      <c r="Q87" s="9"/>
      <c r="R87" s="9"/>
    </row>
    <row r="88" spans="7:18" ht="15">
      <c r="G88" s="9"/>
      <c r="H88" s="9"/>
      <c r="I88" s="9"/>
      <c r="J88" s="9"/>
      <c r="K88" s="9"/>
      <c r="L88" s="9"/>
      <c r="M88" s="9"/>
      <c r="N88" s="9"/>
      <c r="O88" s="9"/>
      <c r="P88" s="9"/>
      <c r="Q88" s="9"/>
      <c r="R88" s="9"/>
    </row>
    <row r="89" spans="7:18" ht="15">
      <c r="G89" s="9"/>
      <c r="H89" s="9"/>
      <c r="I89" s="9"/>
      <c r="J89" s="9"/>
      <c r="K89" s="9"/>
      <c r="L89" s="9"/>
      <c r="M89" s="9"/>
      <c r="N89" s="9"/>
      <c r="O89" s="9"/>
      <c r="P89" s="9"/>
      <c r="Q89" s="9"/>
      <c r="R89" s="9"/>
    </row>
    <row r="90" spans="7:18" ht="15">
      <c r="G90" s="9"/>
      <c r="H90" s="9"/>
      <c r="I90" s="9"/>
      <c r="J90" s="9"/>
      <c r="K90" s="9"/>
      <c r="L90" s="9"/>
      <c r="M90" s="9"/>
      <c r="N90" s="9"/>
      <c r="O90" s="9"/>
      <c r="P90" s="9"/>
      <c r="Q90" s="9"/>
      <c r="R90" s="9"/>
    </row>
    <row r="91" spans="7:18" ht="15">
      <c r="G91" s="9"/>
      <c r="H91" s="9"/>
      <c r="I91" s="9"/>
      <c r="J91" s="9"/>
      <c r="K91" s="9"/>
      <c r="L91" s="9"/>
      <c r="M91" s="9"/>
      <c r="N91" s="9"/>
      <c r="O91" s="9"/>
      <c r="P91" s="9"/>
      <c r="Q91" s="9"/>
      <c r="R91" s="9"/>
    </row>
    <row r="92" spans="7:18" ht="15">
      <c r="G92" s="9"/>
      <c r="H92" s="9"/>
      <c r="I92" s="9"/>
      <c r="J92" s="9"/>
      <c r="K92" s="9"/>
      <c r="L92" s="9"/>
      <c r="M92" s="9"/>
      <c r="N92" s="9"/>
      <c r="O92" s="9"/>
      <c r="P92" s="9"/>
      <c r="Q92" s="9"/>
      <c r="R92" s="9"/>
    </row>
    <row r="93" spans="7:18" ht="15">
      <c r="G93" s="9"/>
      <c r="H93" s="9"/>
      <c r="I93" s="9"/>
      <c r="J93" s="9"/>
      <c r="K93" s="9"/>
      <c r="L93" s="9"/>
      <c r="M93" s="9"/>
      <c r="N93" s="9"/>
      <c r="O93" s="9"/>
      <c r="P93" s="9"/>
      <c r="Q93" s="9"/>
      <c r="R93" s="9"/>
    </row>
    <row r="94" spans="7:18" ht="15">
      <c r="G94" s="9"/>
      <c r="H94" s="9"/>
      <c r="I94" s="9"/>
      <c r="J94" s="9"/>
      <c r="K94" s="9"/>
      <c r="L94" s="9"/>
      <c r="M94" s="9"/>
      <c r="N94" s="9"/>
      <c r="O94" s="9"/>
      <c r="P94" s="9"/>
      <c r="Q94" s="9"/>
      <c r="R94" s="9"/>
    </row>
    <row r="95" spans="7:18" ht="15">
      <c r="G95" s="9"/>
      <c r="H95" s="9"/>
      <c r="I95" s="9"/>
      <c r="J95" s="9"/>
      <c r="K95" s="9"/>
      <c r="L95" s="9"/>
      <c r="M95" s="9"/>
      <c r="N95" s="9"/>
      <c r="O95" s="9"/>
      <c r="P95" s="9"/>
      <c r="Q95" s="9"/>
      <c r="R95" s="9"/>
    </row>
    <row r="96" spans="7:18" ht="15">
      <c r="G96" s="9"/>
      <c r="H96" s="9"/>
      <c r="I96" s="9"/>
      <c r="J96" s="9"/>
      <c r="K96" s="9"/>
      <c r="L96" s="9"/>
      <c r="M96" s="9"/>
      <c r="N96" s="9"/>
      <c r="O96" s="9"/>
      <c r="P96" s="9"/>
      <c r="Q96" s="9"/>
      <c r="R96" s="9"/>
    </row>
    <row r="97" spans="7:18" ht="15">
      <c r="G97" s="9"/>
      <c r="H97" s="9"/>
      <c r="I97" s="9"/>
      <c r="J97" s="9"/>
      <c r="K97" s="9"/>
      <c r="L97" s="9"/>
      <c r="M97" s="9"/>
      <c r="N97" s="9"/>
      <c r="O97" s="9"/>
      <c r="P97" s="9"/>
      <c r="Q97" s="9"/>
      <c r="R97" s="9"/>
    </row>
    <row r="98" spans="7:18" ht="15">
      <c r="G98" s="9"/>
      <c r="H98" s="9"/>
      <c r="I98" s="9"/>
      <c r="J98" s="9"/>
      <c r="K98" s="9"/>
      <c r="L98" s="9"/>
      <c r="M98" s="9"/>
      <c r="N98" s="9"/>
      <c r="O98" s="9"/>
      <c r="P98" s="9"/>
      <c r="Q98" s="9"/>
      <c r="R98" s="9"/>
    </row>
    <row r="99" spans="7:18" ht="15">
      <c r="G99" s="9"/>
      <c r="H99" s="9"/>
      <c r="I99" s="9"/>
      <c r="J99" s="9"/>
      <c r="K99" s="9"/>
      <c r="L99" s="9"/>
      <c r="M99" s="9"/>
      <c r="N99" s="9"/>
      <c r="O99" s="9"/>
      <c r="P99" s="9"/>
      <c r="Q99" s="9"/>
      <c r="R99" s="9"/>
    </row>
    <row r="100" spans="7:18" ht="15">
      <c r="G100" s="9"/>
      <c r="H100" s="9"/>
      <c r="I100" s="9"/>
      <c r="J100" s="9"/>
      <c r="K100" s="9"/>
      <c r="L100" s="9"/>
      <c r="M100" s="9"/>
      <c r="N100" s="9"/>
      <c r="O100" s="9"/>
      <c r="P100" s="9"/>
      <c r="Q100" s="9"/>
      <c r="R100" s="9"/>
    </row>
    <row r="101" spans="7:18" ht="15">
      <c r="G101" s="9"/>
      <c r="H101" s="9"/>
      <c r="I101" s="9"/>
      <c r="J101" s="9"/>
      <c r="K101" s="9"/>
      <c r="L101" s="9"/>
      <c r="M101" s="9"/>
      <c r="N101" s="9"/>
      <c r="O101" s="9"/>
      <c r="P101" s="9"/>
      <c r="Q101" s="9"/>
      <c r="R101" s="9"/>
    </row>
    <row r="102" spans="7:18" ht="15">
      <c r="G102" s="9"/>
      <c r="H102" s="9"/>
      <c r="I102" s="9"/>
      <c r="J102" s="9"/>
      <c r="K102" s="9"/>
      <c r="L102" s="9"/>
      <c r="M102" s="9"/>
      <c r="N102" s="9"/>
      <c r="O102" s="9"/>
      <c r="P102" s="9"/>
      <c r="Q102" s="9"/>
      <c r="R102" s="9"/>
    </row>
    <row r="103" spans="7:18" ht="15">
      <c r="G103" s="9"/>
      <c r="H103" s="9"/>
      <c r="I103" s="9"/>
      <c r="J103" s="9"/>
      <c r="K103" s="9"/>
      <c r="L103" s="9"/>
      <c r="M103" s="9"/>
      <c r="N103" s="9"/>
      <c r="O103" s="9"/>
      <c r="P103" s="9"/>
      <c r="Q103" s="9"/>
      <c r="R103" s="9"/>
    </row>
    <row r="104" spans="7:18" ht="15">
      <c r="G104" s="9"/>
      <c r="H104" s="9"/>
      <c r="I104" s="9"/>
      <c r="J104" s="9"/>
      <c r="K104" s="9"/>
      <c r="L104" s="9"/>
      <c r="M104" s="9"/>
      <c r="N104" s="9"/>
      <c r="O104" s="9"/>
      <c r="P104" s="9"/>
      <c r="Q104" s="9"/>
      <c r="R104" s="9"/>
    </row>
    <row r="105" spans="7:18" ht="15">
      <c r="G105" s="9"/>
      <c r="H105" s="9"/>
      <c r="I105" s="9"/>
      <c r="J105" s="9"/>
      <c r="K105" s="9"/>
      <c r="L105" s="9"/>
      <c r="M105" s="9"/>
      <c r="N105" s="9"/>
      <c r="O105" s="9"/>
      <c r="P105" s="9"/>
      <c r="Q105" s="9"/>
      <c r="R105" s="9"/>
    </row>
    <row r="106" spans="7:18" ht="15">
      <c r="G106" s="9"/>
      <c r="H106" s="9"/>
      <c r="I106" s="9"/>
      <c r="J106" s="9"/>
      <c r="K106" s="9"/>
      <c r="L106" s="9"/>
      <c r="M106" s="9"/>
      <c r="N106" s="9"/>
      <c r="O106" s="9"/>
      <c r="P106" s="9"/>
      <c r="Q106" s="9"/>
      <c r="R106" s="9"/>
    </row>
    <row r="107" spans="7:18" ht="15">
      <c r="G107" s="9"/>
      <c r="H107" s="9"/>
      <c r="I107" s="9"/>
      <c r="J107" s="9"/>
      <c r="K107" s="9"/>
      <c r="L107" s="9"/>
      <c r="M107" s="9"/>
      <c r="N107" s="9"/>
      <c r="O107" s="9"/>
      <c r="P107" s="9"/>
      <c r="Q107" s="9"/>
      <c r="R107" s="9"/>
    </row>
    <row r="108" spans="7:18" ht="15">
      <c r="G108" s="9"/>
      <c r="H108" s="9"/>
      <c r="I108" s="9"/>
      <c r="J108" s="9"/>
      <c r="K108" s="9"/>
      <c r="L108" s="9"/>
      <c r="M108" s="9"/>
      <c r="N108" s="9"/>
      <c r="O108" s="9"/>
      <c r="P108" s="9"/>
      <c r="Q108" s="9"/>
      <c r="R108" s="9"/>
    </row>
    <row r="109" spans="7:18" ht="15">
      <c r="G109" s="9"/>
      <c r="H109" s="9"/>
      <c r="I109" s="9"/>
      <c r="J109" s="9"/>
      <c r="K109" s="9"/>
      <c r="L109" s="9"/>
      <c r="M109" s="9"/>
      <c r="N109" s="9"/>
      <c r="O109" s="9"/>
      <c r="P109" s="9"/>
      <c r="Q109" s="9"/>
      <c r="R109" s="9"/>
    </row>
    <row r="110" spans="7:18" ht="15">
      <c r="G110" s="9"/>
      <c r="H110" s="9"/>
      <c r="I110" s="9"/>
      <c r="J110" s="9"/>
      <c r="K110" s="9"/>
      <c r="L110" s="9"/>
      <c r="M110" s="9"/>
      <c r="N110" s="9"/>
      <c r="O110" s="9"/>
      <c r="P110" s="9"/>
      <c r="Q110" s="9"/>
      <c r="R110" s="9"/>
    </row>
    <row r="111" spans="7:18" ht="15">
      <c r="G111" s="9"/>
      <c r="H111" s="9"/>
      <c r="I111" s="9"/>
      <c r="J111" s="9"/>
      <c r="K111" s="9"/>
      <c r="L111" s="9"/>
      <c r="M111" s="9"/>
      <c r="N111" s="9"/>
      <c r="O111" s="9"/>
      <c r="P111" s="9"/>
      <c r="Q111" s="9"/>
      <c r="R111" s="9"/>
    </row>
    <row r="112" spans="7:18" ht="15">
      <c r="G112" s="9"/>
      <c r="H112" s="9"/>
      <c r="I112" s="9"/>
      <c r="J112" s="9"/>
      <c r="K112" s="9"/>
      <c r="L112" s="9"/>
      <c r="M112" s="9"/>
      <c r="N112" s="9"/>
      <c r="O112" s="9"/>
      <c r="P112" s="9"/>
      <c r="Q112" s="9"/>
      <c r="R112" s="9"/>
    </row>
    <row r="113" spans="7:18" ht="15">
      <c r="G113" s="9"/>
      <c r="H113" s="9"/>
      <c r="I113" s="9"/>
      <c r="J113" s="9"/>
      <c r="K113" s="9"/>
      <c r="L113" s="9"/>
      <c r="M113" s="9"/>
      <c r="N113" s="9"/>
      <c r="O113" s="9"/>
      <c r="P113" s="9"/>
      <c r="Q113" s="9"/>
      <c r="R113" s="9"/>
    </row>
    <row r="114" spans="7:18" ht="15">
      <c r="G114" s="9"/>
      <c r="H114" s="9"/>
      <c r="I114" s="9"/>
      <c r="J114" s="9"/>
      <c r="K114" s="9"/>
      <c r="L114" s="9"/>
      <c r="M114" s="9"/>
      <c r="N114" s="9"/>
      <c r="O114" s="9"/>
      <c r="P114" s="9"/>
      <c r="Q114" s="9"/>
      <c r="R114" s="9"/>
    </row>
    <row r="115" spans="7:18" ht="15">
      <c r="G115" s="9"/>
      <c r="H115" s="9"/>
      <c r="I115" s="9"/>
      <c r="J115" s="9"/>
      <c r="K115" s="9"/>
      <c r="L115" s="9"/>
      <c r="M115" s="9"/>
      <c r="N115" s="9"/>
      <c r="O115" s="9"/>
      <c r="P115" s="9"/>
      <c r="Q115" s="9"/>
      <c r="R115" s="9"/>
    </row>
    <row r="116" spans="7:18" ht="15">
      <c r="G116" s="9"/>
      <c r="H116" s="9"/>
      <c r="I116" s="9"/>
      <c r="J116" s="9"/>
      <c r="K116" s="9"/>
      <c r="L116" s="9"/>
      <c r="M116" s="9"/>
      <c r="N116" s="9"/>
      <c r="O116" s="9"/>
      <c r="P116" s="9"/>
      <c r="Q116" s="9"/>
      <c r="R116" s="9"/>
    </row>
    <row r="117" spans="7:18" ht="15">
      <c r="G117" s="9"/>
      <c r="H117" s="9"/>
      <c r="I117" s="9"/>
      <c r="J117" s="9"/>
      <c r="K117" s="9"/>
      <c r="L117" s="9"/>
      <c r="M117" s="9"/>
      <c r="N117" s="9"/>
      <c r="O117" s="9"/>
      <c r="P117" s="9"/>
      <c r="Q117" s="9"/>
      <c r="R117" s="9"/>
    </row>
    <row r="118" spans="7:18" ht="15">
      <c r="G118" s="9"/>
      <c r="H118" s="9"/>
      <c r="I118" s="9"/>
      <c r="J118" s="9"/>
      <c r="K118" s="9"/>
      <c r="L118" s="9"/>
      <c r="M118" s="9"/>
      <c r="N118" s="9"/>
      <c r="O118" s="9"/>
      <c r="P118" s="9"/>
      <c r="Q118" s="9"/>
      <c r="R118" s="9"/>
    </row>
    <row r="119" spans="7:18" ht="15">
      <c r="G119" s="9"/>
      <c r="H119" s="9"/>
      <c r="I119" s="9"/>
      <c r="J119" s="9"/>
      <c r="K119" s="9"/>
      <c r="L119" s="9"/>
      <c r="M119" s="9"/>
      <c r="N119" s="9"/>
      <c r="O119" s="9"/>
      <c r="P119" s="9"/>
      <c r="Q119" s="9"/>
      <c r="R119" s="9"/>
    </row>
    <row r="120" spans="7:18" ht="15">
      <c r="G120" s="9"/>
      <c r="H120" s="9"/>
      <c r="I120" s="9"/>
      <c r="J120" s="9"/>
      <c r="K120" s="9"/>
      <c r="L120" s="9"/>
      <c r="M120" s="9"/>
      <c r="N120" s="9"/>
      <c r="O120" s="9"/>
      <c r="P120" s="9"/>
      <c r="Q120" s="9"/>
      <c r="R120" s="9"/>
    </row>
    <row r="121" spans="7:18" ht="15">
      <c r="G121" s="9"/>
      <c r="H121" s="9"/>
      <c r="I121" s="9"/>
      <c r="J121" s="9"/>
      <c r="K121" s="9"/>
      <c r="L121" s="9"/>
      <c r="M121" s="9"/>
      <c r="N121" s="9"/>
      <c r="O121" s="9"/>
      <c r="P121" s="9"/>
      <c r="Q121" s="9"/>
      <c r="R121" s="9"/>
    </row>
    <row r="122" spans="7:18" ht="15">
      <c r="G122" s="9"/>
      <c r="H122" s="9"/>
      <c r="I122" s="9"/>
      <c r="J122" s="9"/>
      <c r="K122" s="9"/>
      <c r="L122" s="9"/>
      <c r="M122" s="9"/>
      <c r="N122" s="9"/>
      <c r="O122" s="9"/>
      <c r="P122" s="9"/>
      <c r="Q122" s="9"/>
      <c r="R122" s="9"/>
    </row>
    <row r="123" spans="7:18" ht="15">
      <c r="G123" s="9"/>
      <c r="H123" s="9"/>
      <c r="I123" s="9"/>
      <c r="J123" s="9"/>
      <c r="K123" s="9"/>
      <c r="L123" s="9"/>
      <c r="M123" s="9"/>
      <c r="N123" s="9"/>
      <c r="O123" s="9"/>
      <c r="P123" s="9"/>
      <c r="Q123" s="9"/>
      <c r="R123" s="9"/>
    </row>
    <row r="124" spans="7:18" ht="15">
      <c r="G124" s="9"/>
      <c r="H124" s="9"/>
      <c r="I124" s="9"/>
      <c r="J124" s="9"/>
      <c r="K124" s="9"/>
      <c r="L124" s="9"/>
      <c r="M124" s="9"/>
      <c r="N124" s="9"/>
      <c r="O124" s="9"/>
      <c r="P124" s="9"/>
      <c r="Q124" s="9"/>
      <c r="R124" s="9"/>
    </row>
    <row r="125" spans="7:18" ht="15">
      <c r="G125" s="9"/>
      <c r="H125" s="9"/>
      <c r="I125" s="9"/>
      <c r="J125" s="9"/>
      <c r="K125" s="9"/>
      <c r="L125" s="9"/>
      <c r="M125" s="9"/>
      <c r="N125" s="9"/>
      <c r="O125" s="9"/>
      <c r="P125" s="9"/>
      <c r="Q125" s="9"/>
      <c r="R125" s="9"/>
    </row>
    <row r="126" spans="7:18" ht="15">
      <c r="G126" s="9"/>
      <c r="H126" s="9"/>
      <c r="I126" s="9"/>
      <c r="J126" s="9"/>
      <c r="K126" s="9"/>
      <c r="L126" s="9"/>
      <c r="M126" s="9"/>
      <c r="N126" s="9"/>
      <c r="O126" s="9"/>
      <c r="P126" s="9"/>
      <c r="Q126" s="9"/>
      <c r="R126" s="9"/>
    </row>
    <row r="127" spans="7:18" ht="15">
      <c r="G127" s="9"/>
      <c r="H127" s="9"/>
      <c r="I127" s="9"/>
      <c r="J127" s="9"/>
      <c r="K127" s="9"/>
      <c r="L127" s="9"/>
      <c r="M127" s="9"/>
      <c r="N127" s="9"/>
      <c r="O127" s="9"/>
      <c r="P127" s="9"/>
      <c r="Q127" s="9"/>
      <c r="R127" s="9"/>
    </row>
    <row r="128" spans="7:18" ht="15">
      <c r="G128" s="9"/>
      <c r="H128" s="9"/>
      <c r="I128" s="9"/>
      <c r="J128" s="9"/>
      <c r="K128" s="9"/>
      <c r="L128" s="9"/>
      <c r="M128" s="9"/>
      <c r="N128" s="9"/>
      <c r="O128" s="9"/>
      <c r="P128" s="9"/>
      <c r="Q128" s="9"/>
      <c r="R128" s="9"/>
    </row>
    <row r="129" spans="7:18" ht="15">
      <c r="G129" s="9"/>
      <c r="H129" s="9"/>
      <c r="I129" s="9"/>
      <c r="J129" s="9"/>
      <c r="K129" s="9"/>
      <c r="L129" s="9"/>
      <c r="M129" s="9"/>
      <c r="N129" s="9"/>
      <c r="O129" s="9"/>
      <c r="P129" s="9"/>
      <c r="Q129" s="9"/>
      <c r="R129" s="9"/>
    </row>
    <row r="130" spans="7:18" ht="15">
      <c r="G130" s="9"/>
      <c r="H130" s="9"/>
      <c r="I130" s="9"/>
      <c r="J130" s="9"/>
      <c r="K130" s="9"/>
      <c r="L130" s="9"/>
      <c r="M130" s="9"/>
      <c r="N130" s="9"/>
      <c r="O130" s="9"/>
      <c r="P130" s="9"/>
      <c r="Q130" s="9"/>
      <c r="R130" s="9"/>
    </row>
    <row r="131" spans="7:18" ht="15">
      <c r="G131" s="9"/>
      <c r="H131" s="9"/>
      <c r="I131" s="9"/>
      <c r="J131" s="9"/>
      <c r="K131" s="9"/>
      <c r="L131" s="9"/>
      <c r="M131" s="9"/>
      <c r="N131" s="9"/>
      <c r="O131" s="9"/>
      <c r="P131" s="9"/>
      <c r="Q131" s="9"/>
      <c r="R131" s="9"/>
    </row>
    <row r="132" spans="7:18" ht="15">
      <c r="G132" s="9"/>
      <c r="H132" s="9"/>
      <c r="I132" s="9"/>
      <c r="J132" s="9"/>
      <c r="K132" s="9"/>
      <c r="L132" s="9"/>
      <c r="M132" s="9"/>
      <c r="N132" s="9"/>
      <c r="O132" s="9"/>
      <c r="P132" s="9"/>
      <c r="Q132" s="9"/>
      <c r="R132" s="9"/>
    </row>
    <row r="133" spans="7:18" ht="15">
      <c r="G133" s="9"/>
      <c r="H133" s="9"/>
      <c r="I133" s="9"/>
      <c r="J133" s="9"/>
      <c r="K133" s="9"/>
      <c r="L133" s="9"/>
      <c r="M133" s="9"/>
      <c r="N133" s="9"/>
      <c r="O133" s="9"/>
      <c r="P133" s="9"/>
      <c r="Q133" s="9"/>
      <c r="R133" s="9"/>
    </row>
    <row r="134" spans="7:18" ht="15">
      <c r="G134" s="9"/>
      <c r="H134" s="9"/>
      <c r="I134" s="9"/>
      <c r="J134" s="9"/>
      <c r="K134" s="9"/>
      <c r="L134" s="9"/>
      <c r="M134" s="9"/>
      <c r="N134" s="9"/>
      <c r="O134" s="9"/>
      <c r="P134" s="9"/>
      <c r="Q134" s="9"/>
      <c r="R134" s="9"/>
    </row>
    <row r="135" spans="7:18" ht="15">
      <c r="G135" s="9"/>
      <c r="H135" s="9"/>
      <c r="I135" s="9"/>
      <c r="J135" s="9"/>
      <c r="K135" s="9"/>
      <c r="L135" s="9"/>
      <c r="M135" s="9"/>
      <c r="N135" s="9"/>
      <c r="O135" s="9"/>
      <c r="P135" s="9"/>
      <c r="Q135" s="9"/>
      <c r="R135" s="9"/>
    </row>
    <row r="136" spans="7:18" ht="15">
      <c r="G136" s="9"/>
      <c r="H136" s="9"/>
      <c r="I136" s="9"/>
      <c r="J136" s="9"/>
      <c r="K136" s="9"/>
      <c r="L136" s="9"/>
      <c r="M136" s="9"/>
      <c r="N136" s="9"/>
      <c r="O136" s="9"/>
      <c r="P136" s="9"/>
      <c r="Q136" s="9"/>
      <c r="R136" s="9"/>
    </row>
    <row r="137" spans="7:18" ht="15">
      <c r="G137" s="9"/>
      <c r="H137" s="9"/>
      <c r="I137" s="9"/>
      <c r="J137" s="9"/>
      <c r="K137" s="9"/>
      <c r="L137" s="9"/>
      <c r="M137" s="9"/>
      <c r="N137" s="9"/>
      <c r="O137" s="9"/>
      <c r="P137" s="9"/>
      <c r="Q137" s="9"/>
      <c r="R137" s="9"/>
    </row>
    <row r="138" spans="7:18" ht="15">
      <c r="G138" s="9"/>
      <c r="H138" s="9"/>
      <c r="I138" s="9"/>
      <c r="J138" s="9"/>
      <c r="K138" s="9"/>
      <c r="L138" s="9"/>
      <c r="M138" s="9"/>
      <c r="N138" s="9"/>
      <c r="O138" s="9"/>
      <c r="P138" s="9"/>
      <c r="Q138" s="9"/>
      <c r="R138" s="9"/>
    </row>
    <row r="139" spans="7:18" ht="15">
      <c r="G139" s="9"/>
      <c r="H139" s="9"/>
      <c r="I139" s="9"/>
      <c r="J139" s="9"/>
      <c r="K139" s="9"/>
      <c r="L139" s="9"/>
      <c r="M139" s="9"/>
      <c r="N139" s="9"/>
      <c r="O139" s="9"/>
      <c r="P139" s="9"/>
      <c r="Q139" s="9"/>
      <c r="R139" s="9"/>
    </row>
    <row r="140" spans="7:18" ht="15">
      <c r="G140" s="9"/>
      <c r="H140" s="9"/>
      <c r="I140" s="9"/>
      <c r="J140" s="9"/>
      <c r="K140" s="9"/>
      <c r="L140" s="9"/>
      <c r="M140" s="9"/>
      <c r="N140" s="9"/>
      <c r="O140" s="9"/>
      <c r="P140" s="9"/>
      <c r="Q140" s="9"/>
      <c r="R140" s="9"/>
    </row>
    <row r="141" spans="7:18" ht="15">
      <c r="G141" s="9"/>
      <c r="H141" s="9"/>
      <c r="I141" s="9"/>
      <c r="J141" s="9"/>
      <c r="K141" s="9"/>
      <c r="L141" s="9"/>
      <c r="M141" s="9"/>
      <c r="N141" s="9"/>
      <c r="O141" s="9"/>
      <c r="P141" s="9"/>
      <c r="Q141" s="9"/>
      <c r="R141" s="9"/>
    </row>
    <row r="142" spans="7:18" ht="15">
      <c r="G142" s="9"/>
      <c r="H142" s="9"/>
      <c r="I142" s="9"/>
      <c r="J142" s="9"/>
      <c r="K142" s="9"/>
      <c r="L142" s="9"/>
      <c r="M142" s="9"/>
      <c r="N142" s="9"/>
      <c r="O142" s="9"/>
      <c r="P142" s="9"/>
      <c r="Q142" s="9"/>
      <c r="R142" s="9"/>
    </row>
    <row r="143" spans="7:18" ht="15">
      <c r="G143" s="9"/>
      <c r="H143" s="9"/>
      <c r="I143" s="9"/>
      <c r="J143" s="9"/>
      <c r="K143" s="9"/>
      <c r="L143" s="9"/>
      <c r="M143" s="9"/>
      <c r="N143" s="9"/>
      <c r="O143" s="9"/>
      <c r="P143" s="9"/>
      <c r="Q143" s="9"/>
      <c r="R143" s="9"/>
    </row>
    <row r="144" spans="7:18" ht="15">
      <c r="G144" s="9"/>
      <c r="H144" s="9"/>
      <c r="I144" s="9"/>
      <c r="J144" s="9"/>
      <c r="K144" s="9"/>
      <c r="L144" s="9"/>
      <c r="M144" s="9"/>
      <c r="N144" s="9"/>
      <c r="O144" s="9"/>
      <c r="P144" s="9"/>
      <c r="Q144" s="9"/>
      <c r="R144" s="9"/>
    </row>
    <row r="145" spans="7:18" ht="15">
      <c r="G145" s="9"/>
      <c r="H145" s="9"/>
      <c r="I145" s="9"/>
      <c r="J145" s="9"/>
      <c r="K145" s="9"/>
      <c r="L145" s="9"/>
      <c r="M145" s="9"/>
      <c r="N145" s="9"/>
      <c r="O145" s="9"/>
      <c r="P145" s="9"/>
      <c r="Q145" s="9"/>
      <c r="R145" s="9"/>
    </row>
    <row r="146" spans="7:18" ht="15">
      <c r="G146" s="9"/>
      <c r="H146" s="9"/>
      <c r="I146" s="9"/>
      <c r="J146" s="9"/>
      <c r="K146" s="9"/>
      <c r="L146" s="9"/>
      <c r="M146" s="9"/>
      <c r="N146" s="9"/>
      <c r="O146" s="9"/>
      <c r="P146" s="9"/>
      <c r="Q146" s="9"/>
      <c r="R146" s="9"/>
    </row>
    <row r="147" spans="7:18" ht="15">
      <c r="G147" s="9"/>
      <c r="H147" s="9"/>
      <c r="I147" s="9"/>
      <c r="J147" s="9"/>
      <c r="K147" s="9"/>
      <c r="L147" s="9"/>
      <c r="M147" s="9"/>
      <c r="N147" s="9"/>
      <c r="O147" s="9"/>
      <c r="P147" s="9"/>
      <c r="Q147" s="9"/>
      <c r="R147" s="9"/>
    </row>
    <row r="148" spans="7:18" ht="15">
      <c r="G148" s="9"/>
      <c r="H148" s="9"/>
      <c r="I148" s="9"/>
      <c r="J148" s="9"/>
      <c r="K148" s="9"/>
      <c r="L148" s="9"/>
      <c r="M148" s="9"/>
      <c r="N148" s="9"/>
      <c r="O148" s="9"/>
      <c r="P148" s="9"/>
      <c r="Q148" s="9"/>
      <c r="R148" s="9"/>
    </row>
    <row r="149" spans="7:18" ht="15">
      <c r="G149" s="9"/>
      <c r="H149" s="9"/>
      <c r="I149" s="9"/>
      <c r="J149" s="9"/>
      <c r="K149" s="9"/>
      <c r="L149" s="9"/>
      <c r="M149" s="9"/>
      <c r="N149" s="9"/>
      <c r="O149" s="9"/>
      <c r="P149" s="9"/>
      <c r="Q149" s="9"/>
      <c r="R149" s="9"/>
    </row>
    <row r="150" spans="7:18" ht="15">
      <c r="G150" s="9"/>
      <c r="H150" s="9"/>
      <c r="I150" s="9"/>
      <c r="J150" s="9"/>
      <c r="K150" s="9"/>
      <c r="L150" s="9"/>
      <c r="M150" s="9"/>
      <c r="N150" s="9"/>
      <c r="O150" s="9"/>
      <c r="P150" s="9"/>
      <c r="Q150" s="9"/>
      <c r="R150" s="9"/>
    </row>
    <row r="151" spans="7:18" ht="15">
      <c r="G151" s="9"/>
      <c r="H151" s="9"/>
      <c r="I151" s="9"/>
      <c r="J151" s="9"/>
      <c r="K151" s="9"/>
      <c r="L151" s="9"/>
      <c r="M151" s="9"/>
      <c r="N151" s="9"/>
      <c r="O151" s="9"/>
      <c r="P151" s="9"/>
      <c r="Q151" s="9"/>
      <c r="R151" s="9"/>
    </row>
    <row r="152" spans="7:18" ht="15">
      <c r="G152" s="9"/>
      <c r="H152" s="9"/>
      <c r="I152" s="9"/>
      <c r="J152" s="9"/>
      <c r="K152" s="9"/>
      <c r="L152" s="9"/>
      <c r="M152" s="9"/>
      <c r="N152" s="9"/>
      <c r="O152" s="9"/>
      <c r="P152" s="9"/>
      <c r="Q152" s="9"/>
      <c r="R152" s="9"/>
    </row>
    <row r="153" spans="7:18" ht="15">
      <c r="G153" s="9"/>
      <c r="H153" s="9"/>
      <c r="I153" s="9"/>
      <c r="J153" s="9"/>
      <c r="K153" s="9"/>
      <c r="L153" s="9"/>
      <c r="M153" s="9"/>
      <c r="N153" s="9"/>
      <c r="O153" s="9"/>
      <c r="P153" s="9"/>
      <c r="Q153" s="9"/>
      <c r="R153" s="9"/>
    </row>
    <row r="154" spans="7:18" ht="15">
      <c r="G154" s="9"/>
      <c r="H154" s="9"/>
      <c r="I154" s="9"/>
      <c r="J154" s="9"/>
      <c r="K154" s="9"/>
      <c r="L154" s="9"/>
      <c r="M154" s="9"/>
      <c r="N154" s="9"/>
      <c r="O154" s="9"/>
      <c r="P154" s="9"/>
      <c r="Q154" s="9"/>
      <c r="R154" s="9"/>
    </row>
    <row r="155" spans="7:18" ht="15">
      <c r="G155" s="9"/>
      <c r="H155" s="9"/>
      <c r="I155" s="9"/>
      <c r="J155" s="9"/>
      <c r="K155" s="9"/>
      <c r="L155" s="9"/>
      <c r="M155" s="9"/>
      <c r="N155" s="9"/>
      <c r="O155" s="9"/>
      <c r="P155" s="9"/>
      <c r="Q155" s="9"/>
      <c r="R155" s="9"/>
    </row>
    <row r="156" spans="7:18" ht="15">
      <c r="G156" s="9"/>
      <c r="H156" s="9"/>
      <c r="I156" s="9"/>
      <c r="J156" s="9"/>
      <c r="K156" s="9"/>
      <c r="L156" s="9"/>
      <c r="M156" s="9"/>
      <c r="N156" s="9"/>
      <c r="O156" s="9"/>
      <c r="P156" s="9"/>
      <c r="Q156" s="9"/>
      <c r="R156" s="9"/>
    </row>
    <row r="157" spans="7:18" ht="15">
      <c r="G157" s="9"/>
      <c r="H157" s="9"/>
      <c r="I157" s="9"/>
      <c r="J157" s="9"/>
      <c r="K157" s="9"/>
      <c r="L157" s="9"/>
      <c r="M157" s="9"/>
      <c r="N157" s="9"/>
      <c r="O157" s="9"/>
      <c r="P157" s="9"/>
      <c r="Q157" s="9"/>
      <c r="R157" s="9"/>
    </row>
    <row r="158" spans="7:18" ht="15">
      <c r="G158" s="9"/>
      <c r="H158" s="9"/>
      <c r="I158" s="9"/>
      <c r="J158" s="9"/>
      <c r="K158" s="9"/>
      <c r="L158" s="9"/>
      <c r="M158" s="9"/>
      <c r="N158" s="9"/>
      <c r="O158" s="9"/>
      <c r="P158" s="9"/>
      <c r="Q158" s="9"/>
      <c r="R158" s="9"/>
    </row>
    <row r="159" spans="7:18" ht="15">
      <c r="G159" s="9"/>
      <c r="H159" s="9"/>
      <c r="I159" s="9"/>
      <c r="J159" s="9"/>
      <c r="K159" s="9"/>
      <c r="L159" s="9"/>
      <c r="M159" s="9"/>
      <c r="N159" s="9"/>
      <c r="O159" s="9"/>
      <c r="P159" s="9"/>
      <c r="Q159" s="9"/>
      <c r="R159" s="9"/>
    </row>
  </sheetData>
  <sheetProtection algorithmName="SHA-512" hashValue="E9JGNLnazRg3hyBvyCjUvHrT3Ez/yuXEYw2O7X+yXvbCDY0A7C/qcpzC0EO1lkFdoXoHqPROJfyJ0udhErzucA==" saltValue="hmGVaaQPhf4wN0GNTJZuVg==" spinCount="100000" sheet="1" objects="1" scenarios="1" selectLockedCells="1" selectUnlockedCells="1"/>
  <autoFilter ref="A1:H24"/>
  <printOptions/>
  <pageMargins left="0.7086614173228347" right="0.7086614173228347" top="0.7874015748031497" bottom="0.7874015748031497" header="0.31496062992125984" footer="0.31496062992125984"/>
  <pageSetup fitToHeight="5" fitToWidth="1" horizontalDpi="600" verticalDpi="600" orientation="landscape" paperSize="9" scale="60" r:id="rId1"/>
  <headerFooter>
    <oddHeader>&amp;C&amp;A</oddHeader>
    <oddFooter>&amp;R&amp;P von &amp;N</oddFoot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2207315F25AC44AFA92B8D31AE51CC" ma:contentTypeVersion="1" ma:contentTypeDescription="Ein neues Dokument erstellen." ma:contentTypeScope="" ma:versionID="026243fc66432bb002e423a1c487dda1">
  <xsd:schema xmlns:xsd="http://www.w3.org/2001/XMLSchema" xmlns:xs="http://www.w3.org/2001/XMLSchema" xmlns:p="http://schemas.microsoft.com/office/2006/metadata/properties" xmlns:ns2="48aea208-9e24-47f4-a062-3ce9c8efff0c" targetNamespace="http://schemas.microsoft.com/office/2006/metadata/properties" ma:root="true" ma:fieldsID="47aa61f696f24eef42f811a8dbd9a7da" ns2:_="">
    <xsd:import namespace="48aea208-9e24-47f4-a062-3ce9c8efff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ea208-9e24-47f4-a062-3ce9c8efff0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Torsten Berg"/>
    <f:field ref="FSCFOLIO_1_1001_FieldCurrentDate" text="29.09.2022 16:07"/>
    <f:field ref="CCAPRECONFIG_15_1001_Objektname" text="MU Anlage_zur_Festlegung_nach_23b_EnWG" edit="true"/>
    <f:field ref="DEPRECONFIG_15_1001_Objektname" text="MU Anlage_zur_Festlegung_nach_23b_EnWG" edit="true"/>
    <f:field ref="objname" text="MU Anlage_zur_Festlegung_nach_23b_EnWG" edit="true"/>
    <f:field ref="objsubject" text="" edit="true"/>
    <f:field ref="objcreatedby" text="Busse, Jens"/>
    <f:field ref="objcreatedat" date="2022-08-03T06:35:10" text="03.08.2022 06:35:10"/>
    <f:field ref="objchangedby" text="Busse, Jens"/>
    <f:field ref="objmodifiedat" date="2022-08-03T06:35:11" text="03.08.2022 06:35:11"/>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DCE5B02B-095F-41BA-94C9-352A202BC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ea208-9e24-47f4-a062-3ce9c8eff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B08F4B-7155-45EE-A558-EE09CEFEF88A}">
  <ds:schemaRefs>
    <ds:schemaRef ds:uri="http://purl.org/dc/elements/1.1/"/>
    <ds:schemaRef ds:uri="http://schemas.microsoft.com/office/2006/metadata/properties"/>
    <ds:schemaRef ds:uri="http://schemas.openxmlformats.org/package/2006/metadata/core-properties"/>
    <ds:schemaRef ds:uri="48aea208-9e24-47f4-a062-3ce9c8efff0c"/>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2DF8BCC-5E89-4EC8-91A4-2FF24F39818C}">
  <ds:schemaRefs>
    <ds:schemaRef ds:uri="http://schemas.microsoft.com/sharepoint/v3/contenttype/forms"/>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612-9</dc:creator>
  <cp:keywords/>
  <dc:description/>
  <cp:lastModifiedBy>Otto, Franziska (MU)</cp:lastModifiedBy>
  <cp:lastPrinted>2022-11-30T15:50:29Z</cp:lastPrinted>
  <dcterms:created xsi:type="dcterms:W3CDTF">2021-08-27T12:49:45Z</dcterms:created>
  <dcterms:modified xsi:type="dcterms:W3CDTF">2024-01-11T07:46:00Z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0x010100812207315F25AC44AFA92B8D31AE51CC</vt:lpwstr>
  </property>
  <property fmtid="{D5CDD505-2E9C-101B-9397-08002B2CF9AE}" pid="3" name="FSC#CFGNIEDERSACHSEN@15.1700:DocumentFileReference">
    <vt:lpwstr>Ref55-29411/010-0006-002</vt:lpwstr>
  </property>
  <property fmtid="{D5CDD505-2E9C-101B-9397-08002B2CF9AE}" pid="4" name="FSC#CFGNIEDERSACHSEN@15.1700:ProcedureFileReference">
    <vt:lpwstr>Ref55-29411/010-0006</vt:lpwstr>
  </property>
  <property fmtid="{D5CDD505-2E9C-101B-9397-08002B2CF9AE}" pid="5" name="FSC#CFGNIEDERSACHSEN@15.1700:FileFileReference">
    <vt:lpwstr>Ref55-29411/010</vt:lpwstr>
  </property>
  <property fmtid="{D5CDD505-2E9C-101B-9397-08002B2CF9AE}" pid="6" name="FSC#CFGNIEDERSACHSEN@15.1700:DocumentShortFileSubject">
    <vt:lpwstr/>
  </property>
  <property fmtid="{D5CDD505-2E9C-101B-9397-08002B2CF9AE}" pid="7" name="FSC#CFGNIEDERSACHSEN@15.1700:ProcedureShortFileSubject">
    <vt:lpwstr/>
  </property>
  <property fmtid="{D5CDD505-2E9C-101B-9397-08002B2CF9AE}" pid="8" name="FSC#CFGNIEDERSACHSEN@15.1700:ProcLegislativePeriod">
    <vt:lpwstr/>
  </property>
  <property fmtid="{D5CDD505-2E9C-101B-9397-08002B2CF9AE}" pid="9" name="FSC#CFGNIEDERSACHSEN@15.1700:ProcLeadingSection">
    <vt:lpwstr/>
  </property>
  <property fmtid="{D5CDD505-2E9C-101B-9397-08002B2CF9AE}" pid="10" name="FSC#CFGNIEDERSACHSEN@15.1700:ProcParticipatingSections">
    <vt:lpwstr/>
  </property>
  <property fmtid="{D5CDD505-2E9C-101B-9397-08002B2CF9AE}" pid="11" name="FSC#CFGNIEDERSACHSEN@15.1700:ProcLeadingDepartment">
    <vt:lpwstr/>
  </property>
  <property fmtid="{D5CDD505-2E9C-101B-9397-08002B2CF9AE}" pid="12" name="FSC#CFGNIEDERSACHSEN@15.1700:ProcParticipatingDepartments">
    <vt:lpwstr/>
  </property>
  <property fmtid="{D5CDD505-2E9C-101B-9397-08002B2CF9AE}" pid="13" name="FSC#CFGNIEDERSACHSEN@15.1700:ProcFileSuffixLT">
    <vt:lpwstr/>
  </property>
  <property fmtid="{D5CDD505-2E9C-101B-9397-08002B2CF9AE}" pid="14" name="FSC#CFGNIEDERSACHSEN@15.1700:ProcInputNumber">
    <vt:lpwstr/>
  </property>
  <property fmtid="{D5CDD505-2E9C-101B-9397-08002B2CF9AE}" pid="15" name="FSC#CFGNIEDERSACHSEN@15.1700:ProcInitiator">
    <vt:lpwstr/>
  </property>
  <property fmtid="{D5CDD505-2E9C-101B-9397-08002B2CF9AE}" pid="16" name="FSC#CFGNIEDERSACHSEN@15.1700:ProcPrintings">
    <vt:lpwstr/>
  </property>
  <property fmtid="{D5CDD505-2E9C-101B-9397-08002B2CF9AE}" pid="17" name="FSC#CFGNIEDERSACHSEN@15.1700:ProcResubmission">
    <vt:lpwstr/>
  </property>
  <property fmtid="{D5CDD505-2E9C-101B-9397-08002B2CF9AE}" pid="18" name="FSC#CFGNIEDERSACHSEN@15.1700:ProcExternalDeadline">
    <vt:lpwstr/>
  </property>
  <property fmtid="{D5CDD505-2E9C-101B-9397-08002B2CF9AE}" pid="19" name="FSC#CFGNIEDERSACHSEN@15.1700:ProcRoutine">
    <vt:lpwstr/>
  </property>
  <property fmtid="{D5CDD505-2E9C-101B-9397-08002B2CF9AE}" pid="20" name="FSC#CFGBAYERN@15.1400:BankDetailsIDOwnerGroup">
    <vt:lpwstr/>
  </property>
  <property fmtid="{D5CDD505-2E9C-101B-9397-08002B2CF9AE}" pid="21" name="FSC#CFGBAYERN@15.1400:BankDetailsIDOwner">
    <vt:lpwstr/>
  </property>
  <property fmtid="{D5CDD505-2E9C-101B-9397-08002B2CF9AE}" pid="22" name="FSC#CFGBAYERN@15.1400:BankDetailsOwnerGroup">
    <vt:lpwstr/>
  </property>
  <property fmtid="{D5CDD505-2E9C-101B-9397-08002B2CF9AE}" pid="23" name="FSC#CFGBAYERN@15.1400:BankDetailsOwner">
    <vt:lpwstr/>
  </property>
  <property fmtid="{D5CDD505-2E9C-101B-9397-08002B2CF9AE}" pid="24" name="FSC#CFGBAYERN@15.1400:DocumentFileUrgency">
    <vt:lpwstr/>
  </property>
  <property fmtid="{D5CDD505-2E9C-101B-9397-08002B2CF9AE}" pid="25" name="FSC#CFGBAYERN@15.1400:IncAttachments">
    <vt:lpwstr/>
  </property>
  <property fmtid="{D5CDD505-2E9C-101B-9397-08002B2CF9AE}" pid="26" name="FSC#CFGBAYERN@15.1400:VisitingHoursOwnerGroup">
    <vt:lpwstr/>
  </property>
  <property fmtid="{D5CDD505-2E9C-101B-9397-08002B2CF9AE}" pid="27" name="FSC#CFGBAYERN@15.1400:DocumentFileSubject">
    <vt:lpwstr>MU Anlage_zur_Festlegung_nach_23b_EnWG</vt:lpwstr>
  </property>
  <property fmtid="{D5CDD505-2E9C-101B-9397-08002B2CF9AE}" pid="28" name="FSC#CFGBAYERN@15.1400:FileSubject">
    <vt:lpwstr/>
  </property>
  <property fmtid="{D5CDD505-2E9C-101B-9397-08002B2CF9AE}" pid="29" name="FSC#CFGBAYERN@15.1400:BankDetailsBICOwnerGroup">
    <vt:lpwstr/>
  </property>
  <property fmtid="{D5CDD505-2E9C-101B-9397-08002B2CF9AE}" pid="30" name="FSC#CFGBAYERN@15.1400:BankDetailsBICOwner">
    <vt:lpwstr/>
  </property>
  <property fmtid="{D5CDD505-2E9C-101B-9397-08002B2CF9AE}" pid="31" name="FSC#CFGBAYERN@15.1400:AddrDate">
    <vt:lpwstr/>
  </property>
  <property fmtid="{D5CDD505-2E9C-101B-9397-08002B2CF9AE}" pid="32" name="FSC#CFGBAYERN@15.1400:OwnerGroupOfficeBuilding">
    <vt:lpwstr/>
  </property>
  <property fmtid="{D5CDD505-2E9C-101B-9397-08002B2CF9AE}" pid="33" name="FSC#CFGBAYERN@15.1400:OwnerOfficeBuilding">
    <vt:lpwstr/>
  </property>
  <property fmtid="{D5CDD505-2E9C-101B-9397-08002B2CF9AE}" pid="34" name="FSC#CFGBAYERN@15.1400:OwnerName">
    <vt:lpwstr>Busse Jens (E-Directory)</vt:lpwstr>
  </property>
  <property fmtid="{D5CDD505-2E9C-101B-9397-08002B2CF9AE}" pid="35" name="FSC#CFGBAYERN@15.1400:OwnerFunction">
    <vt:lpwstr/>
  </property>
  <property fmtid="{D5CDD505-2E9C-101B-9397-08002B2CF9AE}" pid="36" name="FSC#CFGBAYERN@15.1400:OwnerGender">
    <vt:lpwstr/>
  </property>
  <property fmtid="{D5CDD505-2E9C-101B-9397-08002B2CF9AE}" pid="37" name="FSC#CFGBAYERN@15.1400:OwnerJobTitle">
    <vt:lpwstr/>
  </property>
  <property fmtid="{D5CDD505-2E9C-101B-9397-08002B2CF9AE}" pid="38" name="FSC#CFGBAYERN@15.1400:OwnerSurName">
    <vt:lpwstr>Busse</vt:lpwstr>
  </property>
  <property fmtid="{D5CDD505-2E9C-101B-9397-08002B2CF9AE}" pid="39" name="FSC#CFGBAYERN@15.1400:OwnerNameAffix">
    <vt:lpwstr/>
  </property>
  <property fmtid="{D5CDD505-2E9C-101B-9397-08002B2CF9AE}" pid="40" name="FSC#CFGBAYERN@15.1400:OwnerTitle">
    <vt:lpwstr/>
  </property>
  <property fmtid="{D5CDD505-2E9C-101B-9397-08002B2CF9AE}" pid="41" name="FSC#CFGBAYERN@15.1400:OwnerFirstName">
    <vt:lpwstr>Jens</vt:lpwstr>
  </property>
  <property fmtid="{D5CDD505-2E9C-101B-9397-08002B2CF9AE}" pid="42" name="FSC#CFGBAYERN@15.1400:EmailOwnerGroup">
    <vt:lpwstr/>
  </property>
  <property fmtid="{D5CDD505-2E9C-101B-9397-08002B2CF9AE}" pid="43" name="FSC#CFGBAYERN@15.1400:EmailOwner">
    <vt:lpwstr>jens.busse@mu.niedersachsen.de</vt:lpwstr>
  </property>
  <property fmtid="{D5CDD505-2E9C-101B-9397-08002B2CF9AE}" pid="44" name="FSC#CFGBAYERN@15.1400:Recipients">
    <vt:lpwstr>, </vt:lpwstr>
  </property>
  <property fmtid="{D5CDD505-2E9C-101B-9397-08002B2CF9AE}" pid="45" name="FSC#CFGBAYERN@15.1400:RecipientsBlocked">
    <vt:lpwstr/>
  </property>
  <property fmtid="{D5CDD505-2E9C-101B-9397-08002B2CF9AE}" pid="46" name="FSC#CFGBAYERN@15.1400:FaxNumberOwnerGroup">
    <vt:lpwstr/>
  </property>
  <property fmtid="{D5CDD505-2E9C-101B-9397-08002B2CF9AE}" pid="47" name="FSC#CFGBAYERN@15.1400:FaxNumberOwner">
    <vt:lpwstr/>
  </property>
  <property fmtid="{D5CDD505-2E9C-101B-9397-08002B2CF9AE}" pid="48" name="FSC#CFGBAYERN@15.1400:ForeignNr">
    <vt:lpwstr/>
  </property>
  <property fmtid="{D5CDD505-2E9C-101B-9397-08002B2CF9AE}" pid="49" name="FSC#CFGBAYERN@15.1400:BankDetailsIBANOwnerGroup">
    <vt:lpwstr/>
  </property>
  <property fmtid="{D5CDD505-2E9C-101B-9397-08002B2CF9AE}" pid="50" name="FSC#CFGBAYERN@15.1400:BankDetailsIBANOwner">
    <vt:lpwstr/>
  </property>
  <property fmtid="{D5CDD505-2E9C-101B-9397-08002B2CF9AE}" pid="51" name="FSC#CFGBAYERN@15.1400:BankDetailsNameOwnerGroup">
    <vt:lpwstr/>
  </property>
  <property fmtid="{D5CDD505-2E9C-101B-9397-08002B2CF9AE}" pid="52" name="FSC#CFGBAYERN@15.1400:BankDetailsNameOwner">
    <vt:lpwstr/>
  </property>
  <property fmtid="{D5CDD505-2E9C-101B-9397-08002B2CF9AE}" pid="53" name="FSC#CFGBAYERN@15.1400:BankDetailsOwnerOwnerGroup">
    <vt:lpwstr/>
  </property>
  <property fmtid="{D5CDD505-2E9C-101B-9397-08002B2CF9AE}" pid="54" name="FSC#CFGBAYERN@15.1400:BankDetailsOwnerOwner">
    <vt:lpwstr/>
  </property>
  <property fmtid="{D5CDD505-2E9C-101B-9397-08002B2CF9AE}" pid="55" name="FSC#CFGBAYERN@15.1400:BankDetailsAccountOwnerGroup">
    <vt:lpwstr/>
  </property>
  <property fmtid="{D5CDD505-2E9C-101B-9397-08002B2CF9AE}" pid="56" name="FSC#CFGBAYERN@15.1400:BankDetailsAccountOwner">
    <vt:lpwstr/>
  </property>
  <property fmtid="{D5CDD505-2E9C-101B-9397-08002B2CF9AE}" pid="57" name="FSC#CFGBAYERN@15.1400:CopyRecipients">
    <vt:lpwstr/>
  </property>
  <property fmtid="{D5CDD505-2E9C-101B-9397-08002B2CF9AE}" pid="58" name="FSC#CFGBAYERN@15.1400:CopyRecipientsBlocked">
    <vt:lpwstr/>
  </property>
  <property fmtid="{D5CDD505-2E9C-101B-9397-08002B2CF9AE}" pid="59" name="FSC#CFGBAYERN@15.1400:DocumentName">
    <vt:lpwstr>Ref55-29411/010-0006-002 MU Anlage_zur_Festlegung_nach_23b_EnWG</vt:lpwstr>
  </property>
  <property fmtid="{D5CDD505-2E9C-101B-9397-08002B2CF9AE}" pid="60" name="FSC#CFGBAYERN@15.1400:OrganizationOwnerGroup">
    <vt:lpwstr>Ref55 (Referat 55 MU)</vt:lpwstr>
  </property>
  <property fmtid="{D5CDD505-2E9C-101B-9397-08002B2CF9AE}" pid="61" name="FSC#CFGBAYERN@15.1400:SignFinalVersionByJobTitle">
    <vt:lpwstr/>
  </property>
  <property fmtid="{D5CDD505-2E9C-101B-9397-08002B2CF9AE}" pid="62" name="FSC#CFGBAYERN@15.1400:SignFinalVersionByFunction">
    <vt:lpwstr/>
  </property>
  <property fmtid="{D5CDD505-2E9C-101B-9397-08002B2CF9AE}" pid="63" name="FSC#CFGBAYERN@15.1400:SignFinalVersionBySurname">
    <vt:lpwstr/>
  </property>
  <property fmtid="{D5CDD505-2E9C-101B-9397-08002B2CF9AE}" pid="64" name="FSC#CFGBAYERN@15.1400:SignFinalVersionByNameAffix">
    <vt:lpwstr/>
  </property>
  <property fmtid="{D5CDD505-2E9C-101B-9397-08002B2CF9AE}" pid="65" name="FSC#CFGBAYERN@15.1400:SignFinalVersionByTitle">
    <vt:lpwstr/>
  </property>
  <property fmtid="{D5CDD505-2E9C-101B-9397-08002B2CF9AE}" pid="66" name="FSC#CFGBAYERN@15.1400:SignFinalVersionByFirstname">
    <vt:lpwstr/>
  </property>
  <property fmtid="{D5CDD505-2E9C-101B-9397-08002B2CF9AE}" pid="67" name="FSC#CFGBAYERN@15.1400:TelNumberOwnerGroup">
    <vt:lpwstr/>
  </property>
  <property fmtid="{D5CDD505-2E9C-101B-9397-08002B2CF9AE}" pid="68" name="FSC#CFGBAYERN@15.1400:TelNumberOwner">
    <vt:lpwstr>(0511) 120-5738</vt:lpwstr>
  </property>
  <property fmtid="{D5CDD505-2E9C-101B-9397-08002B2CF9AE}" pid="69" name="FSC#CFGBAYERN@15.1400:TelNumberOwnerMobile">
    <vt:lpwstr/>
  </property>
  <property fmtid="{D5CDD505-2E9C-101B-9397-08002B2CF9AE}" pid="70" name="FSC#CFGBAYERN@15.1400:TelNumberOwnerPrivate">
    <vt:lpwstr/>
  </property>
  <property fmtid="{D5CDD505-2E9C-101B-9397-08002B2CF9AE}" pid="71" name="FSC#CFGBAYERN@15.1400:URLOwnerGroup">
    <vt:lpwstr/>
  </property>
  <property fmtid="{D5CDD505-2E9C-101B-9397-08002B2CF9AE}" pid="72" name="FSC#CFGBAYERN@15.1400:TransportConnectionOwnerGroup">
    <vt:lpwstr/>
  </property>
  <property fmtid="{D5CDD505-2E9C-101B-9397-08002B2CF9AE}" pid="73" name="FSC#CFGBAYERN@15.1400:OwnerRoomNumber">
    <vt:lpwstr/>
  </property>
  <property fmtid="{D5CDD505-2E9C-101B-9397-08002B2CF9AE}" pid="74" name="FSC#CFGNIEDERSACHSEN@15.1700:ProcedureSubject">
    <vt:lpwstr/>
  </property>
  <property fmtid="{D5CDD505-2E9C-101B-9397-08002B2CF9AE}" pid="75" name="FSC#COOELAK@1.1001:Subject">
    <vt:lpwstr>eigene Festlegungen</vt:lpwstr>
  </property>
  <property fmtid="{D5CDD505-2E9C-101B-9397-08002B2CF9AE}" pid="76" name="FSC#COOELAK@1.1001:FileReference">
    <vt:lpwstr>Ref55-29411/010</vt:lpwstr>
  </property>
  <property fmtid="{D5CDD505-2E9C-101B-9397-08002B2CF9AE}" pid="77" name="FSC#COOELAK@1.1001:FileRefYear">
    <vt:lpwstr>2009</vt:lpwstr>
  </property>
  <property fmtid="{D5CDD505-2E9C-101B-9397-08002B2CF9AE}" pid="78" name="FSC#COOELAK@1.1001:FileRefOrdinal">
    <vt:lpwstr>2</vt:lpwstr>
  </property>
  <property fmtid="{D5CDD505-2E9C-101B-9397-08002B2CF9AE}" pid="79" name="FSC#COOELAK@1.1001:FileRefOU">
    <vt:lpwstr>Ref55</vt:lpwstr>
  </property>
  <property fmtid="{D5CDD505-2E9C-101B-9397-08002B2CF9AE}" pid="80" name="FSC#COOELAK@1.1001:Organization">
    <vt:lpwstr/>
  </property>
  <property fmtid="{D5CDD505-2E9C-101B-9397-08002B2CF9AE}" pid="81" name="FSC#COOELAK@1.1001:Owner">
    <vt:lpwstr>Busse Jens (E-Directory)</vt:lpwstr>
  </property>
  <property fmtid="{D5CDD505-2E9C-101B-9397-08002B2CF9AE}" pid="82" name="FSC#COOELAK@1.1001:OwnerExtension">
    <vt:lpwstr>5738</vt:lpwstr>
  </property>
  <property fmtid="{D5CDD505-2E9C-101B-9397-08002B2CF9AE}" pid="83" name="FSC#COOELAK@1.1001:OwnerFaxExtension">
    <vt:lpwstr/>
  </property>
  <property fmtid="{D5CDD505-2E9C-101B-9397-08002B2CF9AE}" pid="84" name="FSC#COOELAK@1.1001:DispatchedBy">
    <vt:lpwstr/>
  </property>
  <property fmtid="{D5CDD505-2E9C-101B-9397-08002B2CF9AE}" pid="85" name="FSC#COOELAK@1.1001:DispatchedAt">
    <vt:lpwstr/>
  </property>
  <property fmtid="{D5CDD505-2E9C-101B-9397-08002B2CF9AE}" pid="86" name="FSC#COOELAK@1.1001:ApprovedBy">
    <vt:lpwstr/>
  </property>
  <property fmtid="{D5CDD505-2E9C-101B-9397-08002B2CF9AE}" pid="87" name="FSC#COOELAK@1.1001:ApprovedAt">
    <vt:lpwstr/>
  </property>
  <property fmtid="{D5CDD505-2E9C-101B-9397-08002B2CF9AE}" pid="88" name="FSC#COOELAK@1.1001:Department">
    <vt:lpwstr>Ref55 (Referat 55 MU)</vt:lpwstr>
  </property>
  <property fmtid="{D5CDD505-2E9C-101B-9397-08002B2CF9AE}" pid="89" name="FSC#COOELAK@1.1001:CreatedAt">
    <vt:lpwstr>03.08.2022</vt:lpwstr>
  </property>
  <property fmtid="{D5CDD505-2E9C-101B-9397-08002B2CF9AE}" pid="90" name="FSC#COOELAK@1.1001:OU">
    <vt:lpwstr>Ref55 (Referat 55 MU)</vt:lpwstr>
  </property>
  <property fmtid="{D5CDD505-2E9C-101B-9397-08002B2CF9AE}" pid="91" name="FSC#COOELAK@1.1001:Priority">
    <vt:lpwstr> ()</vt:lpwstr>
  </property>
  <property fmtid="{D5CDD505-2E9C-101B-9397-08002B2CF9AE}" pid="92" name="FSC#COOELAK@1.1001:ObjBarCode">
    <vt:lpwstr>*COO.5000.101.5.4670242*</vt:lpwstr>
  </property>
  <property fmtid="{D5CDD505-2E9C-101B-9397-08002B2CF9AE}" pid="93" name="FSC#COOELAK@1.1001:RefBarCode">
    <vt:lpwstr>*COO.5000.101.2.1265225*</vt:lpwstr>
  </property>
  <property fmtid="{D5CDD505-2E9C-101B-9397-08002B2CF9AE}" pid="94" name="FSC#COOELAK@1.1001:FileRefBarCode">
    <vt:lpwstr>*Ref55-29411/010*</vt:lpwstr>
  </property>
  <property fmtid="{D5CDD505-2E9C-101B-9397-08002B2CF9AE}" pid="95" name="FSC#COOELAK@1.1001:ExternalRef">
    <vt:lpwstr/>
  </property>
  <property fmtid="{D5CDD505-2E9C-101B-9397-08002B2CF9AE}" pid="96" name="FSC#COOELAK@1.1001:IncomingNumber">
    <vt:lpwstr/>
  </property>
  <property fmtid="{D5CDD505-2E9C-101B-9397-08002B2CF9AE}" pid="97" name="FSC#COOELAK@1.1001:IncomingSubject">
    <vt:lpwstr/>
  </property>
  <property fmtid="{D5CDD505-2E9C-101B-9397-08002B2CF9AE}" pid="98" name="FSC#COOELAK@1.1001:ProcessResponsible">
    <vt:lpwstr/>
  </property>
  <property fmtid="{D5CDD505-2E9C-101B-9397-08002B2CF9AE}" pid="99" name="FSC#COOELAK@1.1001:ProcessResponsiblePhone">
    <vt:lpwstr/>
  </property>
  <property fmtid="{D5CDD505-2E9C-101B-9397-08002B2CF9AE}" pid="100" name="FSC#COOELAK@1.1001:ProcessResponsibleMail">
    <vt:lpwstr/>
  </property>
  <property fmtid="{D5CDD505-2E9C-101B-9397-08002B2CF9AE}" pid="101" name="FSC#COOELAK@1.1001:ProcessResponsibleFax">
    <vt:lpwstr/>
  </property>
  <property fmtid="{D5CDD505-2E9C-101B-9397-08002B2CF9AE}" pid="102" name="FSC#COOELAK@1.1001:ApproverFirstName">
    <vt:lpwstr/>
  </property>
  <property fmtid="{D5CDD505-2E9C-101B-9397-08002B2CF9AE}" pid="103" name="FSC#COOELAK@1.1001:ApproverSurName">
    <vt:lpwstr/>
  </property>
  <property fmtid="{D5CDD505-2E9C-101B-9397-08002B2CF9AE}" pid="104" name="FSC#COOELAK@1.1001:ApproverTitle">
    <vt:lpwstr/>
  </property>
  <property fmtid="{D5CDD505-2E9C-101B-9397-08002B2CF9AE}" pid="105" name="FSC#COOELAK@1.1001:ExternalDate">
    <vt:lpwstr/>
  </property>
  <property fmtid="{D5CDD505-2E9C-101B-9397-08002B2CF9AE}" pid="106" name="FSC#COOELAK@1.1001:SettlementApprovedAt">
    <vt:lpwstr/>
  </property>
  <property fmtid="{D5CDD505-2E9C-101B-9397-08002B2CF9AE}" pid="107" name="FSC#COOELAK@1.1001:BaseNumber">
    <vt:lpwstr>29411</vt:lpwstr>
  </property>
  <property fmtid="{D5CDD505-2E9C-101B-9397-08002B2CF9AE}" pid="108" name="FSC#COOELAK@1.1001:CurrentUserRolePos">
    <vt:lpwstr>Bearbeiter/-in (Reg)</vt:lpwstr>
  </property>
  <property fmtid="{D5CDD505-2E9C-101B-9397-08002B2CF9AE}" pid="109" name="FSC#COOELAK@1.1001:CurrentUserEmail">
    <vt:lpwstr>torsten.berg@mu.niedersachsen.de</vt:lpwstr>
  </property>
  <property fmtid="{D5CDD505-2E9C-101B-9397-08002B2CF9AE}" pid="110" name="FSC#ELAKGOV@1.1001:PersonalSubjGender">
    <vt:lpwstr/>
  </property>
  <property fmtid="{D5CDD505-2E9C-101B-9397-08002B2CF9AE}" pid="111" name="FSC#ELAKGOV@1.1001:PersonalSubjFirstName">
    <vt:lpwstr/>
  </property>
  <property fmtid="{D5CDD505-2E9C-101B-9397-08002B2CF9AE}" pid="112" name="FSC#ELAKGOV@1.1001:PersonalSubjSurName">
    <vt:lpwstr/>
  </property>
  <property fmtid="{D5CDD505-2E9C-101B-9397-08002B2CF9AE}" pid="113" name="FSC#ELAKGOV@1.1001:PersonalSubjSalutation">
    <vt:lpwstr/>
  </property>
  <property fmtid="{D5CDD505-2E9C-101B-9397-08002B2CF9AE}" pid="114" name="FSC#ELAKGOV@1.1001:PersonalSubjAddress">
    <vt:lpwstr/>
  </property>
  <property fmtid="{D5CDD505-2E9C-101B-9397-08002B2CF9AE}" pid="115" name="FSC#ATSTATECFG@1.1001:Office">
    <vt:lpwstr/>
  </property>
  <property fmtid="{D5CDD505-2E9C-101B-9397-08002B2CF9AE}" pid="116" name="FSC#ATSTATECFG@1.1001:Agent">
    <vt:lpwstr/>
  </property>
  <property fmtid="{D5CDD505-2E9C-101B-9397-08002B2CF9AE}" pid="117" name="FSC#ATSTATECFG@1.1001:AgentPhone">
    <vt:lpwstr/>
  </property>
  <property fmtid="{D5CDD505-2E9C-101B-9397-08002B2CF9AE}" pid="118" name="FSC#ATSTATECFG@1.1001:DepartmentFax">
    <vt:lpwstr/>
  </property>
  <property fmtid="{D5CDD505-2E9C-101B-9397-08002B2CF9AE}" pid="119" name="FSC#ATSTATECFG@1.1001:DepartmentEmail">
    <vt:lpwstr>poststelle@mu.niedersachsen.de</vt:lpwstr>
  </property>
  <property fmtid="{D5CDD505-2E9C-101B-9397-08002B2CF9AE}" pid="120" name="FSC#ATSTATECFG@1.1001:SubfileDate">
    <vt:lpwstr>03.08.2022</vt:lpwstr>
  </property>
  <property fmtid="{D5CDD505-2E9C-101B-9397-08002B2CF9AE}" pid="121" name="FSC#ATSTATECFG@1.1001:SubfileSubject">
    <vt:lpwstr>MU Anlage_zur_Festlegung_nach_23b_EnWG</vt:lpwstr>
  </property>
  <property fmtid="{D5CDD505-2E9C-101B-9397-08002B2CF9AE}" pid="122" name="FSC#ATSTATECFG@1.1001:DepartmentZipCode">
    <vt:lpwstr>30041</vt:lpwstr>
  </property>
  <property fmtid="{D5CDD505-2E9C-101B-9397-08002B2CF9AE}" pid="123" name="FSC#ATSTATECFG@1.1001:DepartmentCountry">
    <vt:lpwstr>Deutschland</vt:lpwstr>
  </property>
  <property fmtid="{D5CDD505-2E9C-101B-9397-08002B2CF9AE}" pid="124" name="FSC#ATSTATECFG@1.1001:DepartmentCity">
    <vt:lpwstr>Hannover</vt:lpwstr>
  </property>
  <property fmtid="{D5CDD505-2E9C-101B-9397-08002B2CF9AE}" pid="125" name="FSC#ATSTATECFG@1.1001:DepartmentStreet">
    <vt:lpwstr/>
  </property>
  <property fmtid="{D5CDD505-2E9C-101B-9397-08002B2CF9AE}" pid="126" name="FSC#CCAPRECONFIGG@15.1001:DepartmentON">
    <vt:lpwstr/>
  </property>
  <property fmtid="{D5CDD505-2E9C-101B-9397-08002B2CF9AE}" pid="127" name="FSC#CCAPRECONFIGG@15.1001:DepartmentWebsite">
    <vt:lpwstr>www.umwelt.niedersachsen.de</vt:lpwstr>
  </property>
  <property fmtid="{D5CDD505-2E9C-101B-9397-08002B2CF9AE}" pid="128" name="FSC#ATSTATECFG@1.1001:DepartmentDVR">
    <vt:lpwstr/>
  </property>
  <property fmtid="{D5CDD505-2E9C-101B-9397-08002B2CF9AE}" pid="129" name="FSC#ATSTATECFG@1.1001:DepartmentUID">
    <vt:lpwstr/>
  </property>
  <property fmtid="{D5CDD505-2E9C-101B-9397-08002B2CF9AE}" pid="130" name="FSC#ATSTATECFG@1.1001:SubfileReference">
    <vt:lpwstr>Ref55-29411/010-0006-002</vt:lpwstr>
  </property>
  <property fmtid="{D5CDD505-2E9C-101B-9397-08002B2CF9AE}" pid="131" name="FSC#ATSTATECFG@1.1001:Clause">
    <vt:lpwstr/>
  </property>
  <property fmtid="{D5CDD505-2E9C-101B-9397-08002B2CF9AE}" pid="132" name="FSC#ATSTATECFG@1.1001:ApprovedSignature">
    <vt:lpwstr/>
  </property>
  <property fmtid="{D5CDD505-2E9C-101B-9397-08002B2CF9AE}" pid="133" name="FSC#ATSTATECFG@1.1001:BankAccount">
    <vt:lpwstr/>
  </property>
  <property fmtid="{D5CDD505-2E9C-101B-9397-08002B2CF9AE}" pid="134" name="FSC#ATSTATECFG@1.1001:BankAccountOwner">
    <vt:lpwstr/>
  </property>
  <property fmtid="{D5CDD505-2E9C-101B-9397-08002B2CF9AE}" pid="135" name="FSC#ATSTATECFG@1.1001:BankInstitute">
    <vt:lpwstr/>
  </property>
  <property fmtid="{D5CDD505-2E9C-101B-9397-08002B2CF9AE}" pid="136" name="FSC#ATSTATECFG@1.1001:BankAccountID">
    <vt:lpwstr/>
  </property>
  <property fmtid="{D5CDD505-2E9C-101B-9397-08002B2CF9AE}" pid="137" name="FSC#ATSTATECFG@1.1001:BankAccountIBAN">
    <vt:lpwstr/>
  </property>
  <property fmtid="{D5CDD505-2E9C-101B-9397-08002B2CF9AE}" pid="138" name="FSC#ATSTATECFG@1.1001:BankAccountBIC">
    <vt:lpwstr/>
  </property>
  <property fmtid="{D5CDD505-2E9C-101B-9397-08002B2CF9AE}" pid="139" name="FSC#ATSTATECFG@1.1001:BankName">
    <vt:lpwstr/>
  </property>
  <property fmtid="{D5CDD505-2E9C-101B-9397-08002B2CF9AE}" pid="140" name="FSC#COOELAK@1.1001:ObjectAddressees">
    <vt:lpwstr/>
  </property>
  <property fmtid="{D5CDD505-2E9C-101B-9397-08002B2CF9AE}" pid="141" name="FSC#COOELAK@1.1001:replyreference">
    <vt:lpwstr/>
  </property>
  <property fmtid="{D5CDD505-2E9C-101B-9397-08002B2CF9AE}" pid="142" name="FSC#COOELAK@1.1001:OfficeHours">
    <vt:lpwstr/>
  </property>
  <property fmtid="{D5CDD505-2E9C-101B-9397-08002B2CF9AE}" pid="143" name="FSC#FSCGOVDE@1.1001:FileRefOUEmail">
    <vt:lpwstr/>
  </property>
  <property fmtid="{D5CDD505-2E9C-101B-9397-08002B2CF9AE}" pid="144" name="FSC#FSCGOVDE@1.1001:ProcedureReference">
    <vt:lpwstr>Ref55-29411/010-0006</vt:lpwstr>
  </property>
  <property fmtid="{D5CDD505-2E9C-101B-9397-08002B2CF9AE}" pid="145" name="FSC#FSCGOVDE@1.1001:FileSubject">
    <vt:lpwstr>eigene Festlegungen</vt:lpwstr>
  </property>
  <property fmtid="{D5CDD505-2E9C-101B-9397-08002B2CF9AE}" pid="146" name="FSC#FSCGOVDE@1.1001:ProcedureSubject">
    <vt:lpwstr>Veröffentlichung §23b EnWG</vt:lpwstr>
  </property>
  <property fmtid="{D5CDD505-2E9C-101B-9397-08002B2CF9AE}" pid="147" name="FSC#FSCGOVDE@1.1001:SignFinalVersionBy">
    <vt:lpwstr/>
  </property>
  <property fmtid="{D5CDD505-2E9C-101B-9397-08002B2CF9AE}" pid="148" name="FSC#FSCGOVDE@1.1001:SignFinalVersionAt">
    <vt:lpwstr/>
  </property>
  <property fmtid="{D5CDD505-2E9C-101B-9397-08002B2CF9AE}" pid="149" name="FSC#FSCGOVDE@1.1001:ProcedureRefBarCode">
    <vt:lpwstr>Ref55-29411/010-0006</vt:lpwstr>
  </property>
  <property fmtid="{D5CDD505-2E9C-101B-9397-08002B2CF9AE}" pid="150" name="FSC#FSCGOVDE@1.1001:FileAddSubj">
    <vt:lpwstr/>
  </property>
  <property fmtid="{D5CDD505-2E9C-101B-9397-08002B2CF9AE}" pid="151" name="FSC#FSCGOVDE@1.1001:DocumentSubj">
    <vt:lpwstr>MU Anlage_zur_Festlegung_nach_23b_EnWG</vt:lpwstr>
  </property>
  <property fmtid="{D5CDD505-2E9C-101B-9397-08002B2CF9AE}" pid="152" name="FSC#FSCGOVDE@1.1001:FileRel">
    <vt:lpwstr/>
  </property>
  <property fmtid="{D5CDD505-2E9C-101B-9397-08002B2CF9AE}" pid="153" name="FSC#DEPRECONFIG@15.1001:DocumentTitle">
    <vt:lpwstr>MU Anlage_zur_Festlegung_nach_23b_EnWG</vt:lpwstr>
  </property>
  <property fmtid="{D5CDD505-2E9C-101B-9397-08002B2CF9AE}" pid="154" name="FSC#DEPRECONFIG@15.1001:ProcedureTitle">
    <vt:lpwstr/>
  </property>
  <property fmtid="{D5CDD505-2E9C-101B-9397-08002B2CF9AE}" pid="155" name="FSC#DEPRECONFIG@15.1001:AuthorTitle">
    <vt:lpwstr/>
  </property>
  <property fmtid="{D5CDD505-2E9C-101B-9397-08002B2CF9AE}" pid="156" name="FSC#DEPRECONFIG@15.1001:AuthorSalution">
    <vt:lpwstr/>
  </property>
  <property fmtid="{D5CDD505-2E9C-101B-9397-08002B2CF9AE}" pid="157" name="FSC#DEPRECONFIG@15.1001:AuthorName">
    <vt:lpwstr>Jens Busse</vt:lpwstr>
  </property>
  <property fmtid="{D5CDD505-2E9C-101B-9397-08002B2CF9AE}" pid="158" name="FSC#DEPRECONFIG@15.1001:AuthorMail">
    <vt:lpwstr>jens.busse@mu.niedersachsen.de</vt:lpwstr>
  </property>
  <property fmtid="{D5CDD505-2E9C-101B-9397-08002B2CF9AE}" pid="159" name="FSC#DEPRECONFIG@15.1001:AuthorTelephone">
    <vt:lpwstr>(0511) 120-5738</vt:lpwstr>
  </property>
  <property fmtid="{D5CDD505-2E9C-101B-9397-08002B2CF9AE}" pid="160" name="FSC#DEPRECONFIG@15.1001:AuthorFax">
    <vt:lpwstr/>
  </property>
  <property fmtid="{D5CDD505-2E9C-101B-9397-08002B2CF9AE}" pid="161" name="FSC#DEPRECONFIG@15.1001:AuthorOE">
    <vt:lpwstr>Ref55 (Referat 55 MU)</vt:lpwstr>
  </property>
  <property fmtid="{D5CDD505-2E9C-101B-9397-08002B2CF9AE}" pid="162" name="FSC#COOSYSTEM@1.1:Container">
    <vt:lpwstr>COO.5000.101.5.4670242</vt:lpwstr>
  </property>
  <property fmtid="{D5CDD505-2E9C-101B-9397-08002B2CF9AE}" pid="163" name="FSC#FSCFOLIO@1.1001:docpropproject">
    <vt:lpwstr/>
  </property>
  <property fmtid="{D5CDD505-2E9C-101B-9397-08002B2CF9AE}" pid="164" name="FSC#FSCELEXDE@15.1700:AppointedDate">
    <vt:lpwstr/>
  </property>
  <property fmtid="{D5CDD505-2E9C-101B-9397-08002B2CF9AE}" pid="165" name="FSC#FSCELEXDE@15.1700:AppointedTime">
    <vt:lpwstr/>
  </property>
  <property fmtid="{D5CDD505-2E9C-101B-9397-08002B2CF9AE}" pid="166" name="FSC#FSCELEXDE@15.1700:AppointedDateDayOfWeek">
    <vt:lpwstr/>
  </property>
  <property fmtid="{D5CDD505-2E9C-101B-9397-08002B2CF9AE}" pid="167" name="FSC#FSCELEXDE@15.1700:CaucusPlace">
    <vt:lpwstr/>
  </property>
  <property fmtid="{D5CDD505-2E9C-101B-9397-08002B2CF9AE}" pid="168" name="FSC#FSCELEXDE@15.1700:AppointedSTSDate">
    <vt:lpwstr/>
  </property>
  <property fmtid="{D5CDD505-2E9C-101B-9397-08002B2CF9AE}" pid="169" name="FSC#FSCELEXDE@15.1700:AppointedSTSTime">
    <vt:lpwstr/>
  </property>
  <property fmtid="{D5CDD505-2E9C-101B-9397-08002B2CF9AE}" pid="170" name="FSC#FSCELEXDE@15.1700:AppointedSTSDateDayOfWeek">
    <vt:lpwstr/>
  </property>
  <property fmtid="{D5CDD505-2E9C-101B-9397-08002B2CF9AE}" pid="171" name="FSC#FSCELEXDE@15.1700:STSPlace">
    <vt:lpwstr/>
  </property>
</Properties>
</file>